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'商品服务(政府预算)(2)'!$A$1:$T$7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'支出分类(政府预算)'!$A$1:$U$10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<sst xmlns="http://schemas.openxmlformats.org/spreadsheetml/2006/main" count="994" uniqueCount="312">
  <si>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</si>
  <si>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</si>
  <si>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</si>
  <si>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</si>
  <si>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</si>
  <si>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</si>
  <si>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</si>
  <si>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</si>
  <si>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</si>
  <si>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</si>
  <si>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</si>
  <si>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</si>
  <si>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</si>
  <si>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</si>
  <si>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</si>
  <si>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</si>
  <si>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</si>
  <si>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</si>
  <si>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</si>
  <si>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</si>
  <si>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</si>
  <si>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</si>
  <si>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</si>
  <si>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</si>
  <si>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</si>
  <si>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</si>
  <si>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</si>
  <si>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</si>
  <si>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</si>
  <si>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</si>
  <si>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</si>
  <si>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</si>
  <si>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</si>
  <si>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</si>
  <si>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</si>
  <si>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</si>
  <si>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</si>
  <si>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</si>
  <si>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</si>
  <si>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</si>
  <si>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</si>
  <si>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</si>
  <si>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</si>
  <si>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</si>
  <si>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</si>
  <si>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</si>
  <si>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</si>
  <si>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</si>
  <si>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</si>
  <si>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</si>
  <si>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</si>
  <si>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</si>
  <si>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</si>
  <si>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</si>
  <si>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</si>
  <si>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</si>
  <si>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</si>
  <si>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</si>
  <si>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</si>
  <si>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</si>
  <si>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</si>
  <si>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</si>
  <si>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</si>
  <si>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</si>
  <si>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</si>
  <si>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</si>
  <si>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</si>
  <si>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</si>
  <si>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</si>
  <si>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</si>
  <si>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</si>
  <si>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</si>
  <si>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</si>
  <si>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</si>
  <si>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</si>
  <si>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</si>
  <si>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</si>
  <si>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</si>
  <si>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</si>
  <si>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</si>
  <si>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</si>
  <si>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</si>
  <si>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</si>
  <si>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</si>
  <si>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</si>
  <si>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</si>
  <si>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</si>
  <si>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</si>
  <si>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</si>
  <si>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</si>
  <si>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</si>
  <si>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</si>
  <si>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</si>
  <si>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108001</t>
  </si>
  <si>
    <t>岳阳市南湖新区财政局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</si>
  <si>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</si>
  <si>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</si>
  <si>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</si>
  <si>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</si>
  <si>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</si>
  <si>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</si>
  <si>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</si>
  <si>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</si>
  <si>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</si>
  <si>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06</t>
  </si>
  <si>
    <t>02</t>
  </si>
  <si>
    <t>一般行政管理事务</t>
  </si>
  <si>
    <t>07</t>
  </si>
  <si>
    <t>信息化建设</t>
  </si>
  <si>
    <t>08</t>
  </si>
  <si>
    <t>财政委托业务支出</t>
  </si>
  <si>
    <t>99</t>
  </si>
  <si>
    <t>其他国有资产监管支出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</si>
  <si>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</si>
  <si>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</si>
  <si>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</si>
  <si>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</si>
  <si>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</si>
  <si>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</si>
  <si>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</si>
  <si>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</si>
  <si>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</si>
  <si>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</si>
  <si>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</si>
  <si>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</si>
  <si>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</si>
  <si>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</si>
  <si>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</si>
  <si>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</si>
  <si>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</si>
  <si>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</si>
  <si>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</si>
  <si>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</si>
  <si>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</si>
  <si>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</si>
  <si>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</si>
  <si>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</si>
  <si>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</si>
  <si>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</si>
  <si>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</si>
  <si>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</si>
  <si>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</si>
  <si>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</si>
  <si>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</si>
  <si>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</si>
  <si>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</si>
  <si>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</si>
  <si>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</si>
  <si>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</si>
  <si>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</si>
  <si>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</si>
  <si>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</si>
  <si>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</si>
  <si>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</si>
  <si>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</si>
  <si>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</si>
  <si>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</si>
  <si>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</si>
  <si>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</si>
  <si>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</si>
  <si>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</si>
  <si>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</si>
  <si>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</si>
  <si>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</si>
  <si>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</si>
  <si>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</si>
  <si>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</si>
  <si>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</si>
  <si>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</si>
  <si>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</si>
  <si>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</si>
  <si>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</si>
  <si>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</si>
  <si>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</si>
  <si>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</si>
  <si>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</si>
  <si>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</si>
  <si>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</si>
  <si>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</si>
  <si>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</si>
  <si>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</si>
  <si>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</si>
  <si>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</si>
  <si>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</si>
  <si>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</si>
  <si>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</si>
  <si>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</si>
  <si>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</si>
  <si>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</si>
  <si>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</si>
  <si>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</si>
  <si>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</si>
  <si>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</si>
  <si>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</si>
  <si>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</si>
  <si>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</si>
  <si>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</si>
  <si>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</si>
  <si>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</si>
  <si>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</si>
  <si>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</si>
  <si>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</si>
  <si>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</si>
  <si>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</si>
  <si>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</si>
  <si>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</si>
  <si>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</si>
  <si>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</si>
  <si>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</si>
  <si>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</si>
  <si>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</si>
  <si>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</si>
  <si>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</si>
  <si>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</si>
  <si>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</si>
  <si>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</si>
  <si>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</si>
  <si>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</si>
  <si>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</si>
  <si>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无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</si>
  <si>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</si>
  <si>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</si>
  <si>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</si>
  <si>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</si>
  <si>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</si>
  <si>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</si>
  <si>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</si>
  <si>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</si>
  <si>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</si>
  <si>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</si>
  <si>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</si>
  <si>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</si>
  <si>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</si>
  <si>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</si>
  <si>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</si>
  <si>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</si>
  <si>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</si>
  <si>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</si>
  <si>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</si>
  <si>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</si>
  <si>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</si>
  <si>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</si>
  <si>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</si>
  <si>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</si>
  <si>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</si>
  <si>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</si>
  <si>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</si>
  <si>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</si>
  <si>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</si>
  <si>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</si>
  <si>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无政府性基金拨款支出</t>
  </si>
  <si>
    <t>表-23</t>
  </si>
  <si>
    <t>政府性基金拨款支出预算表(按政府预算经济分类)</t>
  </si>
  <si>
    <t>表-24</t>
  </si>
  <si>
    <t>纳入专户管理的非税收入拨款支出预算表</t>
  </si>
  <si>
    <t>无纳入专户管理的非税收入拨款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</si>
  <si>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</si>
  <si>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</si>
  <si>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</si>
  <si>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</si>
  <si>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</si>
  <si>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</si>
  <si>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</si>
  <si>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</si>
  <si>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</si>
  <si>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</si>
  <si>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</si>
  <si>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</si>
  <si>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</si>
  <si>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</si>
  <si>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</si>
  <si>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</si>
  <si>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</si>
  <si>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</si>
  <si>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</si>
  <si>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</si>
  <si>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</si>
  <si>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</si>
  <si>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</si>
  <si>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</si>
  <si>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</si>
  <si>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</si>
  <si>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</si>
  <si>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、组织贯彻执行国家财税方针政策，拟订和执行全市财政政策、改革方案，指导全市财政工作；分析预测宏观经济形势，参与制定各项宏观经济政策；提出运用财税政策实施宏观调控和综合平衡社会财力的建议；起草财政、财务、会计管理等规章草案，制定和执行财政、财务、会计管理的制度及办法；承担区本级各项财政收支管理的责任；负责编制年度本级预决算草案并组织执行。
2、代编全区财政收支预算，汇总全区财政总决算；向市人大预工委报告本全区预算、预算执行情况和财政总决算。组织制订区本级经费开支标准、定额，负责审核批复部门（单位）的年度预决算。完善转移支付制度，推进财政体制改革。组织制定国库管理制度，指导和监督本级国库业务，按规定开展国库现金管理工作。
3、负责制定政府采购制度并实施监督管理。负责制定全区行政事业单位国有资产管理规定制度，按规定管理行政事业单位国有资产，制定需要全市统一规定的开支标准和支出政策。
4、负责办理和监督市财政的经济发展支出、区级政府性投资项目的财政拨款，参与拟订区建设投资的有关政策，组织实施基本建设财务制度，负责有关政策性补贴和专项储备资金财政管理工作。
5、会同有关部门管理区财政社会保障和就业及医疗卫生支出，组织实施社会保障资金（基金）的财务管理制度，编制市社会保障预决算草案。贯彻执行政府内外债务管理的政策，防范财政风险。
6、负责统一管理区政府外债，制定基本管理制度。按规定管理外国政府和国际金融组织贷（赠）款。
7、承担财税领域交流与合作的具体工作。
8、负责管理全区的会计工作，监督和规范会计行为，组织实施国家统一的会计的制度，组织实施会计法律法规和规章。
9、监督检查财税法律法规、政策的执行情况，反映财政收支管理中的重大问题，提出加强财政管理的政策和建议。</t>
  </si>
  <si>
    <t xml:space="preserve">目标1：全力抓好财政收入组织工作
目标2：盘活财政存量资金
目标3：转变理财方式涵养财源
目标4：深化财税体制改革，完善财政运行机制
目标5：规范政府债务管理，防范财政风险
</t>
  </si>
  <si>
    <t>指标1：确保收支平衡，达到预期目标
指标2：推进转型升级，涵养新财源
指标3：按进度支出，优先保障民生支出
指标4：不断深化财政管理制度改革，做实项目预算，强化预  算绩效管理，加快建立现代财政制度     
指标5：监管有效，理财水平不断提升     
指标6：干部素质不断提升</t>
  </si>
  <si>
    <t>指标1：确保财政收支平衡
指标2：生财有道，转型升级稳步推进
指标3：支出有序，民生保障持续改善
指标4：改革有为，体制机制不断完善
指标5：监管有效，理财水平不断提升
指标6：管理有方，队伍建设切实加强</t>
  </si>
  <si>
    <t>100%</t>
  </si>
  <si>
    <t>指标2：推进转型升级，涵养新财源</t>
  </si>
  <si>
    <t>指标3：按进度支出，优先保障民生支出</t>
  </si>
  <si>
    <t>指标4：不断深化财政管理制度改革，做实项目预算，强化预  算绩效管理，加快建立现代财政制度</t>
  </si>
  <si>
    <t xml:space="preserve">      </t>
  </si>
  <si>
    <t>指标5：监管有效，理财水平不断提升</t>
  </si>
  <si>
    <t xml:space="preserve">       </t>
  </si>
  <si>
    <t>指标6：干部素质不断提升</t>
  </si>
  <si>
    <t>满意</t>
  </si>
  <si>
    <t>服务社会公众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</si>
  <si>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</si>
  <si>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</si>
  <si>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</si>
  <si>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</si>
  <si>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</si>
  <si>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</si>
  <si>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</si>
  <si>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</si>
  <si>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</si>
  <si>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</si>
  <si>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</si>
  <si>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</si>
  <si>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</si>
  <si>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</si>
  <si>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无财政支出项目预算绩效目标申报</t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</si>
</sst>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"/>
    <numFmt numFmtId="177" formatCode="0.00_);[Red]\(0.00\)"/>
    <numFmt numFmtId="178" formatCode="#,##0.00_ "/>
    <numFmt numFmtId="179" formatCode="0_ "/>
    <numFmt numFmtId="180" formatCode="#,##0.00_);[Red]\(#,##0.00\)"/>
    <numFmt numFmtId="181" formatCode="* #,##0.00;* \-#,##0.00;* &quot;&quot;??;@"/>
    <numFmt numFmtId="182" formatCode="#,##0.0000"/>
    <numFmt numFmtId="183" formatCode="0.00_ "/>
    <numFmt numFmtId="184" formatCode="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indexed="19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5" fillId="20" borderId="23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" borderId="17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14" borderId="2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2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27" fillId="9" borderId="23" applyNumberFormat="0" applyAlignment="0" applyProtection="0">
      <alignment vertical="center"/>
    </xf>
    <xf numFmtId="0" fontId="14" fillId="6" borderId="16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2" borderId="20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23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2" fillId="12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47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39" fillId="33" borderId="17" applyNumberFormat="0" applyAlignment="0" applyProtection="0">
      <alignment vertical="center"/>
    </xf>
    <xf numFmtId="0" fontId="21" fillId="15" borderId="28" applyNumberFormat="0" applyFont="0" applyAlignment="0" applyProtection="0">
      <alignment vertical="center"/>
    </xf>
  </cellStyleXfs>
  <cellXfs count="555">
    <xf numFmtId="0" fontId="0" fillId="0" borderId="0" xfId="0"/>
    <xf numFmtId="0" fontId="1" fillId="0" borderId="0" xfId="109" applyFill="1" applyBorder="1" applyAlignment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0" fontId="2" fillId="0" borderId="1" xfId="109" applyFont="1" applyFill="1" applyBorder="1" applyAlignment="1">
      <alignment horizontal="center" vertical="center"/>
    </xf>
    <xf numFmtId="0" fontId="2" fillId="0" borderId="1" xfId="109" applyNumberFormat="1" applyFont="1" applyFill="1" applyBorder="1" applyAlignment="1">
      <alignment horizontal="center" vertical="center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0" fontId="2" fillId="0" borderId="0" xfId="109" applyFont="1" applyFill="1" applyBorder="1" applyAlignment="1">
      <alignment horizontal="center" vertical="center"/>
    </xf>
    <xf numFmtId="0" fontId="0" fillId="0" borderId="0" xfId="0" applyFill="1" applyBorder="1" applyAlignment="1"/>
    <xf numFmtId="0" fontId="1" fillId="0" borderId="0" xfId="110" applyFill="1"/>
    <xf numFmtId="0" fontId="1" fillId="0" borderId="0" xfId="84" applyFill="1" applyAlignment="1">
      <alignment vertical="center" wrapText="1"/>
    </xf>
    <xf numFmtId="0" fontId="1" fillId="0" borderId="0" xfId="84" applyAlignment="1">
      <alignment vertical="center" wrapText="1"/>
    </xf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7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2" xfId="84" applyNumberFormat="1" applyFont="1" applyFill="1" applyBorder="1" applyAlignment="1" applyProtection="1">
      <alignment horizontal="center" vertical="center" wrapText="1"/>
    </xf>
    <xf numFmtId="178" fontId="2" fillId="0" borderId="2" xfId="84" applyNumberFormat="1" applyFont="1" applyFill="1" applyBorder="1" applyAlignment="1" applyProtection="1">
      <alignment horizontal="center" vertical="center" wrapText="1"/>
    </xf>
    <xf numFmtId="49" fontId="2" fillId="0" borderId="2" xfId="84" applyNumberFormat="1" applyFont="1" applyFill="1" applyBorder="1" applyAlignment="1" applyProtection="1">
      <alignment horizontal="left" vertical="center" wrapText="1"/>
    </xf>
    <xf numFmtId="49" fontId="2" fillId="0" borderId="6" xfId="84" applyNumberFormat="1" applyFont="1" applyFill="1" applyBorder="1" applyAlignment="1" applyProtection="1">
      <alignment horizontal="center" vertical="center" wrapText="1"/>
    </xf>
    <xf numFmtId="178" fontId="2" fillId="0" borderId="6" xfId="84" applyNumberFormat="1" applyFont="1" applyFill="1" applyBorder="1" applyAlignment="1" applyProtection="1">
      <alignment horizontal="center" vertical="center" wrapText="1"/>
    </xf>
    <xf numFmtId="49" fontId="2" fillId="0" borderId="6" xfId="84" applyNumberFormat="1" applyFont="1" applyFill="1" applyBorder="1" applyAlignment="1" applyProtection="1">
      <alignment horizontal="left" vertical="center" wrapText="1"/>
    </xf>
    <xf numFmtId="49" fontId="2" fillId="0" borderId="5" xfId="84" applyNumberFormat="1" applyFont="1" applyFill="1" applyBorder="1" applyAlignment="1" applyProtection="1">
      <alignment horizontal="center" vertical="center" wrapText="1"/>
    </xf>
    <xf numFmtId="178" fontId="2" fillId="0" borderId="5" xfId="84" applyNumberFormat="1" applyFont="1" applyFill="1" applyBorder="1" applyAlignment="1" applyProtection="1">
      <alignment horizontal="center" vertical="center" wrapText="1"/>
    </xf>
    <xf numFmtId="49" fontId="2" fillId="0" borderId="5" xfId="84" applyNumberFormat="1" applyFont="1" applyFill="1" applyBorder="1" applyAlignment="1" applyProtection="1">
      <alignment horizontal="left" vertical="center" wrapText="1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2" fillId="0" borderId="0" xfId="85" applyFont="1" applyFill="1" applyAlignment="1">
      <alignment horizontal="center" vertical="center" wrapText="1"/>
    </xf>
    <xf numFmtId="0" fontId="2" fillId="0" borderId="0" xfId="85" applyFont="1" applyAlignment="1">
      <alignment horizontal="center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9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3" xfId="87" applyNumberFormat="1" applyFont="1" applyFill="1" applyBorder="1" applyAlignment="1" applyProtection="1">
      <alignment horizontal="right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178" fontId="0" fillId="0" borderId="0" xfId="0" applyNumberFormat="1" applyFill="1" applyAlignment="1">
      <alignment vertical="center" wrapText="1"/>
    </xf>
    <xf numFmtId="178" fontId="0" fillId="0" borderId="0" xfId="0" applyNumberFormat="1" applyAlignment="1">
      <alignment vertical="center" wrapText="1"/>
    </xf>
    <xf numFmtId="49" fontId="0" fillId="0" borderId="0" xfId="0" applyNumberFormat="1"/>
    <xf numFmtId="179" fontId="0" fillId="0" borderId="0" xfId="0" applyNumberFormat="1"/>
    <xf numFmtId="0" fontId="6" fillId="0" borderId="0" xfId="80" applyFont="1" applyAlignment="1">
      <alignment vertical="center"/>
    </xf>
    <xf numFmtId="49" fontId="6" fillId="0" borderId="0" xfId="80" applyNumberFormat="1" applyFont="1" applyAlignment="1">
      <alignment vertical="center"/>
    </xf>
    <xf numFmtId="179" fontId="6" fillId="0" borderId="0" xfId="80" applyNumberFormat="1" applyFont="1" applyAlignment="1">
      <alignment vertical="center"/>
    </xf>
    <xf numFmtId="0" fontId="6" fillId="0" borderId="0" xfId="80" applyFont="1" applyAlignment="1">
      <alignment horizontal="center" vertical="center"/>
    </xf>
    <xf numFmtId="49" fontId="6" fillId="0" borderId="0" xfId="80" applyNumberFormat="1" applyFont="1" applyAlignment="1">
      <alignment horizontal="center" vertical="center"/>
    </xf>
    <xf numFmtId="179" fontId="6" fillId="0" borderId="0" xfId="80" applyNumberFormat="1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12" xfId="80" applyFont="1" applyBorder="1" applyAlignment="1">
      <alignment horizontal="center" vertical="center" wrapText="1"/>
    </xf>
    <xf numFmtId="49" fontId="2" fillId="0" borderId="4" xfId="80" applyNumberFormat="1" applyFont="1" applyBorder="1" applyAlignment="1">
      <alignment horizontal="center" vertical="center" wrapText="1"/>
    </xf>
    <xf numFmtId="179" fontId="2" fillId="0" borderId="2" xfId="80" applyNumberFormat="1" applyFont="1" applyFill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49" fontId="2" fillId="0" borderId="2" xfId="80" applyNumberFormat="1" applyFont="1" applyFill="1" applyBorder="1" applyAlignment="1">
      <alignment horizontal="center" vertical="center" wrapText="1"/>
    </xf>
    <xf numFmtId="179" fontId="2" fillId="0" borderId="6" xfId="80" applyNumberFormat="1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5" xfId="80" applyNumberFormat="1" applyFont="1" applyFill="1" applyBorder="1" applyAlignment="1">
      <alignment horizontal="center" vertical="center" wrapText="1"/>
    </xf>
    <xf numFmtId="179" fontId="2" fillId="0" borderId="5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179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left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49" fontId="0" fillId="0" borderId="0" xfId="0" applyNumberFormat="1" applyAlignment="1">
      <alignment vertical="center" wrapText="1"/>
    </xf>
    <xf numFmtId="179" fontId="0" fillId="0" borderId="0" xfId="0" applyNumberFormat="1" applyAlignment="1">
      <alignment vertical="center" wrapText="1"/>
    </xf>
    <xf numFmtId="0" fontId="2" fillId="0" borderId="0" xfId="80" applyFont="1" applyAlignment="1">
      <alignment vertical="center"/>
    </xf>
    <xf numFmtId="0" fontId="2" fillId="0" borderId="11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80" fontId="1" fillId="0" borderId="1" xfId="89" applyNumberFormat="1" applyFont="1" applyFill="1" applyBorder="1" applyAlignment="1" applyProtection="1">
      <alignment horizontal="right" vertical="center" wrapText="1"/>
    </xf>
    <xf numFmtId="180" fontId="1" fillId="0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1" xfId="89" applyBorder="1" applyAlignment="1">
      <alignment horizontal="right" vertical="center"/>
    </xf>
    <xf numFmtId="0" fontId="1" fillId="0" borderId="11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0" fontId="1" fillId="0" borderId="1" xfId="89" applyNumberFormat="1" applyFill="1" applyBorder="1" applyAlignment="1">
      <alignment horizontal="center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0" fillId="0" borderId="0" xfId="0" applyFill="1"/>
    <xf numFmtId="0" fontId="2" fillId="0" borderId="4" xfId="80" applyFont="1" applyBorder="1" applyAlignment="1">
      <alignment horizontal="center" vertical="center" wrapText="1"/>
    </xf>
    <xf numFmtId="49" fontId="2" fillId="0" borderId="3" xfId="80" applyNumberFormat="1" applyFont="1" applyFill="1" applyBorder="1" applyAlignment="1">
      <alignment horizontal="left" vertical="center" wrapText="1"/>
    </xf>
    <xf numFmtId="49" fontId="2" fillId="0" borderId="12" xfId="80" applyNumberFormat="1" applyFont="1" applyFill="1" applyBorder="1" applyAlignment="1">
      <alignment horizontal="left" vertical="center" wrapText="1"/>
    </xf>
    <xf numFmtId="49" fontId="2" fillId="0" borderId="4" xfId="80" applyNumberFormat="1" applyFont="1" applyFill="1" applyBorder="1" applyAlignment="1">
      <alignment horizontal="left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9" xfId="91" applyNumberFormat="1" applyFont="1" applyFill="1" applyBorder="1" applyAlignment="1" applyProtection="1">
      <alignment horizontal="center" vertical="center" wrapText="1"/>
    </xf>
    <xf numFmtId="0" fontId="2" fillId="2" borderId="11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1" xfId="91" applyFont="1" applyBorder="1" applyAlignment="1">
      <alignment horizontal="left" vertical="center" wrapText="1"/>
    </xf>
    <xf numFmtId="0" fontId="2" fillId="0" borderId="11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1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left" vertical="center" wrapText="1"/>
    </xf>
    <xf numFmtId="49" fontId="2" fillId="0" borderId="12" xfId="95" applyNumberFormat="1" applyFont="1" applyFill="1" applyBorder="1" applyAlignment="1" applyProtection="1">
      <alignment horizontal="lef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12" xfId="95" applyNumberFormat="1" applyFont="1" applyFill="1" applyBorder="1" applyAlignment="1" applyProtection="1">
      <alignment horizontal="center" vertical="center"/>
    </xf>
    <xf numFmtId="0" fontId="2" fillId="2" borderId="11" xfId="95" applyNumberFormat="1" applyFont="1" applyFill="1" applyBorder="1" applyAlignment="1" applyProtection="1">
      <alignment horizontal="center" vertical="center" wrapText="1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1" xfId="95" applyFont="1" applyBorder="1" applyAlignment="1">
      <alignment horizontal="left" vertical="center" wrapText="1"/>
    </xf>
    <xf numFmtId="0" fontId="2" fillId="0" borderId="11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7" xfId="95" applyFont="1" applyFill="1" applyBorder="1" applyAlignment="1" applyProtection="1">
      <alignment horizontal="center" vertical="center" wrapText="1"/>
      <protection locked="0"/>
    </xf>
    <xf numFmtId="0" fontId="1" fillId="2" borderId="10" xfId="95" applyFont="1" applyFill="1" applyBorder="1" applyAlignment="1">
      <alignment horizontal="center" vertical="center" wrapText="1"/>
    </xf>
    <xf numFmtId="49" fontId="2" fillId="0" borderId="4" xfId="95" applyNumberFormat="1" applyFont="1" applyFill="1" applyBorder="1" applyAlignment="1" applyProtection="1">
      <alignment horizontal="lef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1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178" fontId="2" fillId="0" borderId="1" xfId="101" applyNumberFormat="1" applyFont="1" applyFill="1" applyBorder="1" applyAlignment="1" applyProtection="1">
      <alignment horizontal="center" vertical="center" wrapText="1"/>
    </xf>
    <xf numFmtId="178" fontId="2" fillId="0" borderId="12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1" xfId="101" applyNumberFormat="1" applyFont="1" applyFill="1" applyBorder="1" applyAlignment="1" applyProtection="1">
      <alignment wrapText="1"/>
    </xf>
    <xf numFmtId="0" fontId="2" fillId="0" borderId="11" xfId="101" applyNumberFormat="1" applyFont="1" applyFill="1" applyBorder="1" applyAlignment="1" applyProtection="1">
      <alignment horizontal="right" vertical="center" wrapText="1"/>
    </xf>
    <xf numFmtId="0" fontId="2" fillId="2" borderId="9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1" fillId="0" borderId="12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12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1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3" fontId="2" fillId="0" borderId="1" xfId="80" applyNumberFormat="1" applyFont="1" applyFill="1" applyBorder="1" applyAlignment="1">
      <alignment horizontal="center" vertical="center" wrapText="1"/>
    </xf>
    <xf numFmtId="183" fontId="2" fillId="0" borderId="1" xfId="80" applyNumberFormat="1" applyFont="1" applyFill="1" applyBorder="1" applyAlignment="1">
      <alignment horizontal="right" vertical="center" wrapText="1"/>
    </xf>
    <xf numFmtId="0" fontId="2" fillId="0" borderId="0" xfId="9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179" fontId="2" fillId="0" borderId="0" xfId="82" applyNumberFormat="1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179" fontId="2" fillId="0" borderId="0" xfId="83" applyNumberFormat="1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179" fontId="6" fillId="0" borderId="0" xfId="83" applyNumberFormat="1" applyFont="1" applyFill="1" applyAlignment="1" applyProtection="1">
      <alignment horizontal="center" vertical="center"/>
    </xf>
    <xf numFmtId="0" fontId="2" fillId="0" borderId="11" xfId="83" applyFont="1" applyBorder="1" applyAlignment="1">
      <alignment horizontal="centerContinuous" vertical="center" wrapText="1"/>
    </xf>
    <xf numFmtId="179" fontId="2" fillId="0" borderId="0" xfId="83" applyNumberFormat="1" applyFont="1" applyAlignment="1">
      <alignment horizontal="left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179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179" fontId="2" fillId="2" borderId="1" xfId="83" applyNumberFormat="1" applyFont="1" applyFill="1" applyBorder="1" applyAlignment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1" xfId="8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6" fillId="0" borderId="0" xfId="80" applyFont="1" applyAlignment="1">
      <alignment horizontal="center"/>
    </xf>
    <xf numFmtId="0" fontId="2" fillId="0" borderId="3" xfId="80" applyNumberFormat="1" applyFont="1" applyFill="1" applyBorder="1" applyAlignment="1">
      <alignment horizontal="left" wrapText="1"/>
    </xf>
    <xf numFmtId="0" fontId="2" fillId="0" borderId="12" xfId="80" applyNumberFormat="1" applyFont="1" applyFill="1" applyBorder="1" applyAlignment="1">
      <alignment horizontal="left" wrapText="1"/>
    </xf>
    <xf numFmtId="0" fontId="2" fillId="0" borderId="4" xfId="80" applyNumberFormat="1" applyFont="1" applyFill="1" applyBorder="1" applyAlignment="1">
      <alignment horizontal="left" wrapText="1"/>
    </xf>
    <xf numFmtId="180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1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12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80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0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1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0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4" fontId="2" fillId="2" borderId="0" xfId="96" applyNumberFormat="1" applyFont="1" applyFill="1" applyAlignment="1">
      <alignment horizontal="center" vertical="center"/>
    </xf>
    <xf numFmtId="176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4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80" fontId="2" fillId="0" borderId="3" xfId="97" applyNumberFormat="1" applyFont="1" applyFill="1" applyBorder="1" applyAlignment="1" applyProtection="1">
      <alignment horizontal="right" vertical="center" wrapText="1"/>
    </xf>
    <xf numFmtId="180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80" fontId="2" fillId="0" borderId="3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80" fontId="2" fillId="0" borderId="1" xfId="97" applyNumberFormat="1" applyFont="1" applyFill="1" applyBorder="1" applyAlignment="1" applyProtection="1">
      <alignment horizontal="center" vertical="center" wrapText="1"/>
    </xf>
    <xf numFmtId="0" fontId="2" fillId="0" borderId="11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1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12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left" vertical="center" wrapText="1"/>
    </xf>
    <xf numFmtId="49" fontId="2" fillId="0" borderId="12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1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49" fontId="2" fillId="0" borderId="4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1" xfId="80" applyBorder="1" applyAlignment="1">
      <alignment horizontal="right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1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83" fontId="2" fillId="0" borderId="1" xfId="93" applyNumberFormat="1" applyFont="1" applyFill="1" applyBorder="1" applyAlignment="1" applyProtection="1">
      <alignment horizontal="right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1" xfId="93" applyNumberFormat="1" applyFont="1" applyFill="1" applyBorder="1" applyAlignment="1" applyProtection="1">
      <alignment vertical="center"/>
    </xf>
    <xf numFmtId="183" fontId="1" fillId="0" borderId="1" xfId="93" applyNumberFormat="1" applyFill="1" applyBorder="1" applyAlignment="1" applyProtection="1">
      <alignment horizontal="right" vertical="center" wrapText="1"/>
    </xf>
    <xf numFmtId="183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1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3" xfId="80" applyNumberFormat="1" applyFont="1" applyFill="1" applyBorder="1" applyAlignment="1">
      <alignment horizontal="left" wrapText="1"/>
    </xf>
    <xf numFmtId="49" fontId="2" fillId="0" borderId="12" xfId="80" applyNumberFormat="1" applyFont="1" applyFill="1" applyBorder="1" applyAlignment="1">
      <alignment horizontal="left" wrapText="1"/>
    </xf>
    <xf numFmtId="0" fontId="2" fillId="0" borderId="0" xfId="103" applyFont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left" wrapText="1"/>
    </xf>
    <xf numFmtId="180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1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12" xfId="108" applyNumberFormat="1" applyFont="1" applyFill="1" applyBorder="1" applyAlignment="1" applyProtection="1">
      <alignment horizontal="center" vertical="center"/>
    </xf>
    <xf numFmtId="49" fontId="2" fillId="0" borderId="3" xfId="108" applyNumberFormat="1" applyFont="1" applyFill="1" applyBorder="1" applyAlignment="1" applyProtection="1">
      <alignment horizontal="left" vertical="center" wrapText="1"/>
    </xf>
    <xf numFmtId="49" fontId="2" fillId="0" borderId="12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1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49" fontId="2" fillId="0" borderId="4" xfId="108" applyNumberFormat="1" applyFont="1" applyFill="1" applyBorder="1" applyAlignment="1" applyProtection="1">
      <alignment horizontal="left" vertical="center" wrapText="1"/>
    </xf>
    <xf numFmtId="180" fontId="2" fillId="0" borderId="0" xfId="108" applyNumberFormat="1" applyFont="1" applyFill="1" applyAlignment="1">
      <alignment horizontal="right" vertical="center"/>
    </xf>
    <xf numFmtId="0" fontId="1" fillId="0" borderId="0" xfId="102" applyFill="1" applyAlignment="1">
      <alignment vertical="center"/>
    </xf>
    <xf numFmtId="0" fontId="1" fillId="0" borderId="0" xfId="102">
      <alignment vertical="center"/>
    </xf>
    <xf numFmtId="180" fontId="2" fillId="0" borderId="1" xfId="103" applyNumberFormat="1" applyFont="1" applyFill="1" applyBorder="1" applyAlignment="1" applyProtection="1">
      <alignment horizontal="center" vertical="center" wrapText="1"/>
    </xf>
    <xf numFmtId="180" fontId="2" fillId="0" borderId="12" xfId="103" applyNumberFormat="1" applyFont="1" applyFill="1" applyBorder="1" applyAlignment="1" applyProtection="1">
      <alignment horizontal="center" vertical="center" wrapText="1"/>
    </xf>
    <xf numFmtId="180" fontId="2" fillId="0" borderId="3" xfId="103" applyNumberFormat="1" applyFont="1" applyFill="1" applyBorder="1" applyAlignment="1" applyProtection="1">
      <alignment horizontal="center" vertical="center" wrapText="1"/>
    </xf>
    <xf numFmtId="0" fontId="2" fillId="0" borderId="11" xfId="80" applyFont="1" applyBorder="1" applyAlignment="1">
      <alignment horizontal="right" vertical="center"/>
    </xf>
    <xf numFmtId="180" fontId="1" fillId="0" borderId="1" xfId="103" applyNumberFormat="1" applyFont="1" applyFill="1" applyBorder="1" applyAlignment="1" applyProtection="1">
      <alignment horizontal="center" vertical="center" wrapText="1"/>
    </xf>
    <xf numFmtId="180" fontId="1" fillId="0" borderId="12" xfId="103" applyNumberFormat="1" applyFont="1" applyFill="1" applyBorder="1" applyAlignment="1" applyProtection="1">
      <alignment horizontal="center" vertical="center" wrapText="1"/>
    </xf>
    <xf numFmtId="180" fontId="1" fillId="0" borderId="3" xfId="103" applyNumberFormat="1" applyFont="1" applyFill="1" applyBorder="1" applyAlignment="1" applyProtection="1">
      <alignment horizontal="right" vertical="center" wrapText="1"/>
    </xf>
    <xf numFmtId="180" fontId="1" fillId="0" borderId="1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1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1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1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1" xfId="103" applyFont="1" applyBorder="1" applyAlignment="1">
      <alignment horizontal="left" vertical="center" wrapText="1"/>
    </xf>
    <xf numFmtId="0" fontId="2" fillId="2" borderId="11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1" xfId="104" applyFont="1" applyBorder="1" applyAlignment="1">
      <alignment horizontal="centerContinuous" vertical="center" wrapText="1"/>
    </xf>
    <xf numFmtId="0" fontId="2" fillId="0" borderId="11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78" fontId="2" fillId="0" borderId="3" xfId="104" applyNumberFormat="1" applyFont="1" applyFill="1" applyBorder="1" applyAlignment="1" applyProtection="1">
      <alignment horizontal="center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178" fontId="2" fillId="0" borderId="12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1" xfId="104" applyNumberFormat="1" applyFont="1" applyFill="1" applyBorder="1" applyAlignment="1" applyProtection="1">
      <alignment horizontal="right" vertical="center"/>
    </xf>
    <xf numFmtId="0" fontId="4" fillId="2" borderId="9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1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12" xfId="106" applyNumberFormat="1" applyFont="1" applyFill="1" applyBorder="1" applyAlignment="1" applyProtection="1">
      <alignment horizontal="left" vertical="center" wrapText="1"/>
    </xf>
    <xf numFmtId="183" fontId="4" fillId="0" borderId="3" xfId="106" applyNumberFormat="1" applyFont="1" applyFill="1" applyBorder="1" applyAlignment="1" applyProtection="1">
      <alignment horizontal="right" vertical="center" wrapText="1"/>
    </xf>
    <xf numFmtId="183" fontId="2" fillId="0" borderId="1" xfId="106" applyNumberFormat="1" applyFont="1" applyFill="1" applyBorder="1" applyAlignment="1" applyProtection="1">
      <alignment horizontal="right" vertical="center" wrapText="1"/>
    </xf>
    <xf numFmtId="183" fontId="2" fillId="0" borderId="12" xfId="106" applyNumberFormat="1" applyFont="1" applyFill="1" applyBorder="1" applyAlignment="1" applyProtection="1">
      <alignment horizontal="right" vertical="center" wrapText="1"/>
    </xf>
    <xf numFmtId="183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1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8" sqref="H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6"/>
      <c r="B1" s="357"/>
      <c r="C1" s="357"/>
      <c r="D1" s="357"/>
      <c r="E1" s="357"/>
      <c r="F1" s="6"/>
      <c r="G1" s="6"/>
      <c r="H1" s="540" t="s">
        <v>0</v>
      </c>
    </row>
    <row r="2" ht="20.25" customHeight="1" spans="1:8">
      <c r="A2" s="359" t="s">
        <v>1</v>
      </c>
      <c r="B2" s="359"/>
      <c r="C2" s="359"/>
      <c r="D2" s="359"/>
      <c r="E2" s="359"/>
      <c r="F2" s="359"/>
      <c r="G2" s="359"/>
      <c r="H2" s="359"/>
    </row>
    <row r="3" ht="16.5" customHeight="1" spans="1:8">
      <c r="A3" s="360"/>
      <c r="B3" s="360"/>
      <c r="C3" s="360"/>
      <c r="D3" s="361"/>
      <c r="E3" s="361"/>
      <c r="F3" s="6"/>
      <c r="G3" s="6"/>
      <c r="H3" s="362" t="s">
        <v>2</v>
      </c>
    </row>
    <row r="4" ht="16.5" customHeight="1" spans="1:8">
      <c r="A4" s="363" t="s">
        <v>3</v>
      </c>
      <c r="B4" s="363"/>
      <c r="C4" s="365" t="s">
        <v>4</v>
      </c>
      <c r="D4" s="365"/>
      <c r="E4" s="365"/>
      <c r="F4" s="365"/>
      <c r="G4" s="365"/>
      <c r="H4" s="365"/>
    </row>
    <row r="5" ht="15" customHeight="1" spans="1:8">
      <c r="A5" s="364" t="s">
        <v>5</v>
      </c>
      <c r="B5" s="364" t="s">
        <v>6</v>
      </c>
      <c r="C5" s="365" t="s">
        <v>7</v>
      </c>
      <c r="D5" s="364" t="s">
        <v>6</v>
      </c>
      <c r="E5" s="365" t="s">
        <v>8</v>
      </c>
      <c r="F5" s="364" t="s">
        <v>6</v>
      </c>
      <c r="G5" s="365" t="s">
        <v>9</v>
      </c>
      <c r="H5" s="364" t="s">
        <v>6</v>
      </c>
    </row>
    <row r="6" s="135" customFormat="1" ht="15" customHeight="1" spans="1:8">
      <c r="A6" s="546" t="s">
        <v>10</v>
      </c>
      <c r="B6" s="367">
        <f>B7+B8</f>
        <v>446</v>
      </c>
      <c r="C6" s="366" t="s">
        <v>11</v>
      </c>
      <c r="D6" s="367">
        <v>446</v>
      </c>
      <c r="E6" s="546" t="s">
        <v>12</v>
      </c>
      <c r="F6" s="367">
        <f>F7+F8+F9</f>
        <v>48</v>
      </c>
      <c r="G6" s="369" t="s">
        <v>13</v>
      </c>
      <c r="H6" s="547"/>
    </row>
    <row r="7" s="135" customFormat="1" ht="15" customHeight="1" spans="1:8">
      <c r="A7" s="366" t="s">
        <v>14</v>
      </c>
      <c r="B7" s="367">
        <f>部门收入总表!E7</f>
        <v>446</v>
      </c>
      <c r="C7" s="369" t="s">
        <v>15</v>
      </c>
      <c r="D7" s="367"/>
      <c r="E7" s="366" t="s">
        <v>16</v>
      </c>
      <c r="F7" s="367"/>
      <c r="G7" s="369" t="s">
        <v>17</v>
      </c>
      <c r="H7" s="547">
        <f>F8+F11</f>
        <v>446</v>
      </c>
    </row>
    <row r="8" s="135" customFormat="1" ht="15" customHeight="1" spans="1:8">
      <c r="A8" s="366" t="s">
        <v>18</v>
      </c>
      <c r="B8" s="367"/>
      <c r="C8" s="366" t="s">
        <v>19</v>
      </c>
      <c r="D8" s="367"/>
      <c r="E8" s="366" t="s">
        <v>20</v>
      </c>
      <c r="F8" s="367">
        <f>'部门支出总表（分类）'!I8</f>
        <v>48</v>
      </c>
      <c r="G8" s="369" t="s">
        <v>21</v>
      </c>
      <c r="H8" s="547"/>
    </row>
    <row r="9" s="135" customFormat="1" ht="15" customHeight="1" spans="1:8">
      <c r="A9" s="546" t="s">
        <v>22</v>
      </c>
      <c r="B9" s="367"/>
      <c r="C9" s="366" t="s">
        <v>23</v>
      </c>
      <c r="D9" s="367"/>
      <c r="E9" s="366" t="s">
        <v>24</v>
      </c>
      <c r="F9" s="367"/>
      <c r="G9" s="369" t="s">
        <v>25</v>
      </c>
      <c r="H9" s="547"/>
    </row>
    <row r="10" s="135" customFormat="1" ht="15" customHeight="1" spans="1:8">
      <c r="A10" s="546" t="s">
        <v>26</v>
      </c>
      <c r="B10" s="367"/>
      <c r="C10" s="366" t="s">
        <v>27</v>
      </c>
      <c r="D10" s="367"/>
      <c r="E10" s="546" t="s">
        <v>28</v>
      </c>
      <c r="F10" s="367">
        <f>SUM(F11:F17)</f>
        <v>398</v>
      </c>
      <c r="G10" s="369" t="s">
        <v>29</v>
      </c>
      <c r="H10" s="547"/>
    </row>
    <row r="11" s="135" customFormat="1" ht="15" customHeight="1" spans="1:8">
      <c r="A11" s="546" t="s">
        <v>30</v>
      </c>
      <c r="B11" s="367"/>
      <c r="C11" s="366" t="s">
        <v>31</v>
      </c>
      <c r="D11" s="367"/>
      <c r="E11" s="548" t="s">
        <v>32</v>
      </c>
      <c r="F11" s="367">
        <f>'部门支出总表（分类）'!L9+'部门支出总表（分类）'!L10+'部门支出总表（分类）'!L11</f>
        <v>398</v>
      </c>
      <c r="G11" s="369" t="s">
        <v>33</v>
      </c>
      <c r="H11" s="547"/>
    </row>
    <row r="12" s="135" customFormat="1" ht="15" customHeight="1" spans="1:8">
      <c r="A12" s="546" t="s">
        <v>34</v>
      </c>
      <c r="B12" s="367"/>
      <c r="C12" s="366" t="s">
        <v>35</v>
      </c>
      <c r="D12" s="367"/>
      <c r="E12" s="548" t="s">
        <v>36</v>
      </c>
      <c r="F12" s="367"/>
      <c r="G12" s="369" t="s">
        <v>37</v>
      </c>
      <c r="H12" s="547"/>
    </row>
    <row r="13" s="135" customFormat="1" ht="15" customHeight="1" spans="1:8">
      <c r="A13" s="546" t="s">
        <v>38</v>
      </c>
      <c r="B13" s="367">
        <v>0</v>
      </c>
      <c r="C13" s="366" t="s">
        <v>39</v>
      </c>
      <c r="D13" s="367"/>
      <c r="E13" s="548" t="s">
        <v>40</v>
      </c>
      <c r="F13" s="367">
        <v>0</v>
      </c>
      <c r="G13" s="369" t="s">
        <v>41</v>
      </c>
      <c r="H13" s="547"/>
    </row>
    <row r="14" s="135" customFormat="1" ht="15" customHeight="1" spans="1:8">
      <c r="A14" s="546" t="s">
        <v>42</v>
      </c>
      <c r="B14" s="367">
        <v>0</v>
      </c>
      <c r="C14" s="366" t="s">
        <v>43</v>
      </c>
      <c r="D14" s="367"/>
      <c r="E14" s="548" t="s">
        <v>44</v>
      </c>
      <c r="F14" s="367">
        <v>0</v>
      </c>
      <c r="G14" s="369" t="s">
        <v>45</v>
      </c>
      <c r="H14" s="547"/>
    </row>
    <row r="15" s="135" customFormat="1" ht="15" customHeight="1" spans="1:8">
      <c r="A15" s="366"/>
      <c r="B15" s="367"/>
      <c r="C15" s="366" t="s">
        <v>46</v>
      </c>
      <c r="D15" s="367"/>
      <c r="E15" s="548" t="s">
        <v>47</v>
      </c>
      <c r="F15" s="367">
        <v>0</v>
      </c>
      <c r="G15" s="369" t="s">
        <v>48</v>
      </c>
      <c r="H15" s="547"/>
    </row>
    <row r="16" s="135" customFormat="1" ht="15" customHeight="1" spans="1:8">
      <c r="A16" s="370"/>
      <c r="B16" s="367"/>
      <c r="C16" s="366" t="s">
        <v>49</v>
      </c>
      <c r="D16" s="367"/>
      <c r="E16" s="548" t="s">
        <v>50</v>
      </c>
      <c r="F16" s="367">
        <v>0</v>
      </c>
      <c r="G16" s="369" t="s">
        <v>51</v>
      </c>
      <c r="H16" s="547"/>
    </row>
    <row r="17" s="135" customFormat="1" ht="15" customHeight="1" spans="1:8">
      <c r="A17" s="366"/>
      <c r="B17" s="367"/>
      <c r="C17" s="366" t="s">
        <v>52</v>
      </c>
      <c r="D17" s="367"/>
      <c r="E17" s="548" t="s">
        <v>53</v>
      </c>
      <c r="F17" s="367">
        <v>0</v>
      </c>
      <c r="G17" s="369" t="s">
        <v>54</v>
      </c>
      <c r="H17" s="547">
        <v>0</v>
      </c>
    </row>
    <row r="18" s="135" customFormat="1" ht="15" customHeight="1" spans="1:8">
      <c r="A18" s="366"/>
      <c r="B18" s="367"/>
      <c r="C18" s="371" t="s">
        <v>55</v>
      </c>
      <c r="D18" s="367"/>
      <c r="E18" s="546" t="s">
        <v>56</v>
      </c>
      <c r="F18" s="367">
        <v>0</v>
      </c>
      <c r="G18" s="369" t="s">
        <v>57</v>
      </c>
      <c r="H18" s="547">
        <v>0</v>
      </c>
    </row>
    <row r="19" s="135" customFormat="1" ht="15" customHeight="1" spans="1:8">
      <c r="A19" s="370"/>
      <c r="B19" s="367"/>
      <c r="C19" s="371" t="s">
        <v>58</v>
      </c>
      <c r="D19" s="367"/>
      <c r="E19" s="546" t="s">
        <v>59</v>
      </c>
      <c r="F19" s="367">
        <v>0</v>
      </c>
      <c r="G19" s="369" t="s">
        <v>60</v>
      </c>
      <c r="H19" s="547">
        <v>0</v>
      </c>
    </row>
    <row r="20" s="135" customFormat="1" ht="15.75" customHeight="1" spans="1:8">
      <c r="A20" s="370"/>
      <c r="B20" s="367"/>
      <c r="C20" s="371" t="s">
        <v>61</v>
      </c>
      <c r="D20" s="367"/>
      <c r="E20" s="546" t="s">
        <v>62</v>
      </c>
      <c r="F20" s="367">
        <v>0</v>
      </c>
      <c r="G20" s="369" t="s">
        <v>63</v>
      </c>
      <c r="H20" s="547">
        <v>0</v>
      </c>
    </row>
    <row r="21" s="135" customFormat="1" ht="15" customHeight="1" spans="1:8">
      <c r="A21" s="366"/>
      <c r="B21" s="367"/>
      <c r="C21" s="371" t="s">
        <v>64</v>
      </c>
      <c r="D21" s="367"/>
      <c r="E21" s="366"/>
      <c r="F21" s="367"/>
      <c r="G21" s="369"/>
      <c r="H21" s="547"/>
    </row>
    <row r="22" s="135" customFormat="1" ht="15" customHeight="1" spans="1:8">
      <c r="A22" s="366"/>
      <c r="B22" s="367"/>
      <c r="C22" s="371" t="s">
        <v>65</v>
      </c>
      <c r="D22" s="367"/>
      <c r="E22" s="366"/>
      <c r="F22" s="367"/>
      <c r="G22" s="369"/>
      <c r="H22" s="547"/>
    </row>
    <row r="23" s="135" customFormat="1" ht="15" customHeight="1" spans="1:8">
      <c r="A23" s="366"/>
      <c r="B23" s="367"/>
      <c r="C23" s="371" t="s">
        <v>66</v>
      </c>
      <c r="D23" s="367"/>
      <c r="E23" s="366"/>
      <c r="F23" s="367"/>
      <c r="G23" s="369"/>
      <c r="H23" s="547"/>
    </row>
    <row r="24" s="135" customFormat="1" ht="15" customHeight="1" spans="1:8">
      <c r="A24" s="366"/>
      <c r="B24" s="367"/>
      <c r="C24" s="371" t="s">
        <v>67</v>
      </c>
      <c r="D24" s="367"/>
      <c r="E24" s="366"/>
      <c r="F24" s="367"/>
      <c r="G24" s="369"/>
      <c r="H24" s="547"/>
    </row>
    <row r="25" s="135" customFormat="1" ht="15" customHeight="1" spans="1:8">
      <c r="A25" s="366"/>
      <c r="B25" s="367"/>
      <c r="C25" s="371" t="s">
        <v>68</v>
      </c>
      <c r="D25" s="367"/>
      <c r="E25" s="366"/>
      <c r="F25" s="367"/>
      <c r="G25" s="369"/>
      <c r="H25" s="547"/>
    </row>
    <row r="26" s="135" customFormat="1" ht="15" customHeight="1" spans="1:8">
      <c r="A26" s="549" t="s">
        <v>69</v>
      </c>
      <c r="B26" s="550">
        <f>B6+B9+B10+B11+B12+B13+B14</f>
        <v>446</v>
      </c>
      <c r="C26" s="549" t="s">
        <v>70</v>
      </c>
      <c r="D26" s="550">
        <f>SUM(D6:D25)</f>
        <v>446</v>
      </c>
      <c r="E26" s="549" t="s">
        <v>70</v>
      </c>
      <c r="F26" s="550">
        <f>F6+F10+F18+F19+F20</f>
        <v>446</v>
      </c>
      <c r="G26" s="551" t="s">
        <v>71</v>
      </c>
      <c r="H26" s="552">
        <f>SUM(H6:H20)</f>
        <v>446</v>
      </c>
    </row>
    <row r="27" s="135" customFormat="1" ht="15" customHeight="1" spans="1:8">
      <c r="A27" s="546" t="s">
        <v>72</v>
      </c>
      <c r="B27" s="367">
        <v>0</v>
      </c>
      <c r="C27" s="366"/>
      <c r="D27" s="367"/>
      <c r="E27" s="366"/>
      <c r="F27" s="367"/>
      <c r="G27" s="553"/>
      <c r="H27" s="547"/>
    </row>
    <row r="28" s="135" customFormat="1" ht="13.5" customHeight="1" spans="1:8">
      <c r="A28" s="549" t="s">
        <v>73</v>
      </c>
      <c r="B28" s="550">
        <f>B26+B27</f>
        <v>446</v>
      </c>
      <c r="C28" s="549" t="s">
        <v>74</v>
      </c>
      <c r="D28" s="550">
        <f>D26</f>
        <v>446</v>
      </c>
      <c r="E28" s="549" t="s">
        <v>74</v>
      </c>
      <c r="F28" s="550">
        <f>F26</f>
        <v>446</v>
      </c>
      <c r="G28" s="551" t="s">
        <v>74</v>
      </c>
      <c r="H28" s="552">
        <f>H26</f>
        <v>446</v>
      </c>
    </row>
    <row r="29" spans="1:8">
      <c r="A29" s="554"/>
      <c r="B29" s="554"/>
      <c r="C29" s="554"/>
      <c r="D29" s="554"/>
      <c r="E29" s="554"/>
      <c r="F29" s="55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A8" sqref="A8:L8"/>
    </sheetView>
  </sheetViews>
  <sheetFormatPr defaultColWidth="9" defaultRowHeight="23.1" customHeight="1"/>
  <cols>
    <col min="1" max="3" width="3.625" style="375" customWidth="1"/>
    <col min="4" max="4" width="11.125" style="375" customWidth="1"/>
    <col min="5" max="5" width="22.875" style="375" customWidth="1"/>
    <col min="6" max="6" width="12.125" style="375" customWidth="1"/>
    <col min="7" max="12" width="10.375" style="375" customWidth="1"/>
    <col min="13" max="246" width="6.75" style="375" customWidth="1"/>
    <col min="247" max="251" width="6.75" style="376" customWidth="1"/>
    <col min="252" max="252" width="6.875" style="377" customWidth="1"/>
    <col min="253" max="16384" width="9" style="377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9" t="s">
        <v>206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8" t="s">
        <v>207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0" t="s">
        <v>77</v>
      </c>
      <c r="L3" s="39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9" t="s">
        <v>97</v>
      </c>
      <c r="B4" s="379"/>
      <c r="C4" s="380"/>
      <c r="D4" s="381" t="s">
        <v>134</v>
      </c>
      <c r="E4" s="382" t="s">
        <v>98</v>
      </c>
      <c r="F4" s="381" t="s">
        <v>174</v>
      </c>
      <c r="G4" s="383" t="s">
        <v>208</v>
      </c>
      <c r="H4" s="381" t="s">
        <v>209</v>
      </c>
      <c r="I4" s="381" t="s">
        <v>210</v>
      </c>
      <c r="J4" s="381" t="s">
        <v>211</v>
      </c>
      <c r="K4" s="381" t="s">
        <v>212</v>
      </c>
      <c r="L4" s="381" t="s">
        <v>195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1" t="s">
        <v>100</v>
      </c>
      <c r="B5" s="384" t="s">
        <v>101</v>
      </c>
      <c r="C5" s="382" t="s">
        <v>102</v>
      </c>
      <c r="D5" s="381"/>
      <c r="E5" s="382"/>
      <c r="F5" s="381"/>
      <c r="G5" s="383"/>
      <c r="H5" s="381"/>
      <c r="I5" s="381"/>
      <c r="J5" s="381"/>
      <c r="K5" s="381"/>
      <c r="L5" s="38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1"/>
      <c r="B6" s="384"/>
      <c r="C6" s="382"/>
      <c r="D6" s="381"/>
      <c r="E6" s="382"/>
      <c r="F6" s="381"/>
      <c r="G6" s="383"/>
      <c r="H6" s="381"/>
      <c r="I6" s="381"/>
      <c r="J6" s="381"/>
      <c r="K6" s="381"/>
      <c r="L6" s="38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5" t="s">
        <v>92</v>
      </c>
      <c r="B7" s="385" t="s">
        <v>92</v>
      </c>
      <c r="C7" s="385" t="s">
        <v>92</v>
      </c>
      <c r="D7" s="385" t="s">
        <v>92</v>
      </c>
      <c r="E7" s="385" t="s">
        <v>92</v>
      </c>
      <c r="F7" s="385">
        <v>1</v>
      </c>
      <c r="G7" s="385">
        <v>2</v>
      </c>
      <c r="H7" s="385">
        <v>3</v>
      </c>
      <c r="I7" s="385">
        <v>4</v>
      </c>
      <c r="J7" s="385">
        <v>5</v>
      </c>
      <c r="K7" s="385">
        <v>6</v>
      </c>
      <c r="L7" s="385">
        <v>7</v>
      </c>
      <c r="M7" s="388"/>
      <c r="N7" s="39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4" customFormat="1" ht="23.25" customHeight="1" spans="1:251">
      <c r="A8" s="386" t="s">
        <v>166</v>
      </c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92"/>
      <c r="M8" s="388"/>
      <c r="N8" s="393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8"/>
      <c r="AC8" s="388"/>
      <c r="AD8" s="388"/>
      <c r="AE8" s="388"/>
      <c r="AF8" s="388"/>
      <c r="AG8" s="388"/>
      <c r="AH8" s="388"/>
      <c r="AI8" s="388"/>
      <c r="AJ8" s="388"/>
      <c r="AK8" s="388"/>
      <c r="AL8" s="388"/>
      <c r="AM8" s="388"/>
      <c r="AN8" s="388"/>
      <c r="AO8" s="388"/>
      <c r="AP8" s="388"/>
      <c r="AQ8" s="388"/>
      <c r="AR8" s="388"/>
      <c r="AS8" s="388"/>
      <c r="AT8" s="388"/>
      <c r="AU8" s="388"/>
      <c r="AV8" s="388"/>
      <c r="AW8" s="388"/>
      <c r="AX8" s="388"/>
      <c r="AY8" s="388"/>
      <c r="AZ8" s="388"/>
      <c r="BA8" s="388"/>
      <c r="BB8" s="388"/>
      <c r="BC8" s="388"/>
      <c r="BD8" s="388"/>
      <c r="BE8" s="388"/>
      <c r="BF8" s="388"/>
      <c r="BG8" s="388"/>
      <c r="BH8" s="388"/>
      <c r="BI8" s="388"/>
      <c r="BJ8" s="388"/>
      <c r="BK8" s="388"/>
      <c r="BL8" s="388"/>
      <c r="BM8" s="388"/>
      <c r="BN8" s="388"/>
      <c r="BO8" s="388"/>
      <c r="BP8" s="388"/>
      <c r="BQ8" s="388"/>
      <c r="BR8" s="388"/>
      <c r="BS8" s="388"/>
      <c r="BT8" s="388"/>
      <c r="BU8" s="388"/>
      <c r="BV8" s="388"/>
      <c r="BW8" s="388"/>
      <c r="BX8" s="388"/>
      <c r="BY8" s="388"/>
      <c r="BZ8" s="388"/>
      <c r="CA8" s="388"/>
      <c r="CB8" s="388"/>
      <c r="CC8" s="388"/>
      <c r="CD8" s="388"/>
      <c r="CE8" s="388"/>
      <c r="CF8" s="388"/>
      <c r="CG8" s="388"/>
      <c r="CH8" s="388"/>
      <c r="CI8" s="388"/>
      <c r="CJ8" s="388"/>
      <c r="CK8" s="388"/>
      <c r="CL8" s="388"/>
      <c r="CM8" s="388"/>
      <c r="CN8" s="388"/>
      <c r="CO8" s="388"/>
      <c r="CP8" s="388"/>
      <c r="CQ8" s="388"/>
      <c r="CR8" s="388"/>
      <c r="CS8" s="388"/>
      <c r="CT8" s="388"/>
      <c r="CU8" s="388"/>
      <c r="CV8" s="388"/>
      <c r="CW8" s="388"/>
      <c r="CX8" s="388"/>
      <c r="CY8" s="388"/>
      <c r="CZ8" s="388"/>
      <c r="DA8" s="388"/>
      <c r="DB8" s="388"/>
      <c r="DC8" s="388"/>
      <c r="DD8" s="388"/>
      <c r="DE8" s="388"/>
      <c r="DF8" s="388"/>
      <c r="DG8" s="388"/>
      <c r="DH8" s="388"/>
      <c r="DI8" s="388"/>
      <c r="DJ8" s="388"/>
      <c r="DK8" s="388"/>
      <c r="DL8" s="388"/>
      <c r="DM8" s="388"/>
      <c r="DN8" s="388"/>
      <c r="DO8" s="388"/>
      <c r="DP8" s="388"/>
      <c r="DQ8" s="388"/>
      <c r="DR8" s="388"/>
      <c r="DS8" s="388"/>
      <c r="DT8" s="388"/>
      <c r="DU8" s="388"/>
      <c r="DV8" s="388"/>
      <c r="DW8" s="388"/>
      <c r="DX8" s="388"/>
      <c r="DY8" s="388"/>
      <c r="DZ8" s="388"/>
      <c r="EA8" s="388"/>
      <c r="EB8" s="388"/>
      <c r="EC8" s="388"/>
      <c r="ED8" s="388"/>
      <c r="EE8" s="388"/>
      <c r="EF8" s="388"/>
      <c r="EG8" s="388"/>
      <c r="EH8" s="388"/>
      <c r="EI8" s="388"/>
      <c r="EJ8" s="388"/>
      <c r="EK8" s="388"/>
      <c r="EL8" s="388"/>
      <c r="EM8" s="388"/>
      <c r="EN8" s="388"/>
      <c r="EO8" s="388"/>
      <c r="EP8" s="388"/>
      <c r="EQ8" s="388"/>
      <c r="ER8" s="388"/>
      <c r="ES8" s="388"/>
      <c r="ET8" s="388"/>
      <c r="EU8" s="388"/>
      <c r="EV8" s="388"/>
      <c r="EW8" s="388"/>
      <c r="EX8" s="388"/>
      <c r="EY8" s="388"/>
      <c r="EZ8" s="388"/>
      <c r="FA8" s="388"/>
      <c r="FB8" s="388"/>
      <c r="FC8" s="388"/>
      <c r="FD8" s="388"/>
      <c r="FE8" s="388"/>
      <c r="FF8" s="388"/>
      <c r="FG8" s="388"/>
      <c r="FH8" s="388"/>
      <c r="FI8" s="388"/>
      <c r="FJ8" s="388"/>
      <c r="FK8" s="388"/>
      <c r="FL8" s="388"/>
      <c r="FM8" s="388"/>
      <c r="FN8" s="388"/>
      <c r="FO8" s="388"/>
      <c r="FP8" s="388"/>
      <c r="FQ8" s="388"/>
      <c r="FR8" s="388"/>
      <c r="FS8" s="388"/>
      <c r="FT8" s="388"/>
      <c r="FU8" s="388"/>
      <c r="FV8" s="388"/>
      <c r="FW8" s="388"/>
      <c r="FX8" s="388"/>
      <c r="FY8" s="388"/>
      <c r="FZ8" s="388"/>
      <c r="GA8" s="388"/>
      <c r="GB8" s="388"/>
      <c r="GC8" s="388"/>
      <c r="GD8" s="388"/>
      <c r="GE8" s="388"/>
      <c r="GF8" s="388"/>
      <c r="GG8" s="388"/>
      <c r="GH8" s="388"/>
      <c r="GI8" s="388"/>
      <c r="GJ8" s="388"/>
      <c r="GK8" s="388"/>
      <c r="GL8" s="388"/>
      <c r="GM8" s="388"/>
      <c r="GN8" s="388"/>
      <c r="GO8" s="388"/>
      <c r="GP8" s="388"/>
      <c r="GQ8" s="388"/>
      <c r="GR8" s="388"/>
      <c r="GS8" s="388"/>
      <c r="GT8" s="388"/>
      <c r="GU8" s="388"/>
      <c r="GV8" s="388"/>
      <c r="GW8" s="388"/>
      <c r="GX8" s="388"/>
      <c r="GY8" s="388"/>
      <c r="GZ8" s="388"/>
      <c r="HA8" s="388"/>
      <c r="HB8" s="388"/>
      <c r="HC8" s="388"/>
      <c r="HD8" s="388"/>
      <c r="HE8" s="388"/>
      <c r="HF8" s="388"/>
      <c r="HG8" s="388"/>
      <c r="HH8" s="388"/>
      <c r="HI8" s="388"/>
      <c r="HJ8" s="388"/>
      <c r="HK8" s="388"/>
      <c r="HL8" s="388"/>
      <c r="HM8" s="388"/>
      <c r="HN8" s="388"/>
      <c r="HO8" s="388"/>
      <c r="HP8" s="388"/>
      <c r="HQ8" s="388"/>
      <c r="HR8" s="388"/>
      <c r="HS8" s="388"/>
      <c r="HT8" s="388"/>
      <c r="HU8" s="388"/>
      <c r="HV8" s="388"/>
      <c r="HW8" s="388"/>
      <c r="HX8" s="388"/>
      <c r="HY8" s="388"/>
      <c r="HZ8" s="388"/>
      <c r="IA8" s="388"/>
      <c r="IB8" s="388"/>
      <c r="IC8" s="388"/>
      <c r="ID8" s="388"/>
      <c r="IE8" s="388"/>
      <c r="IF8" s="388"/>
      <c r="IG8" s="388"/>
      <c r="IH8" s="388"/>
      <c r="II8" s="388"/>
      <c r="IJ8" s="388"/>
      <c r="IK8" s="388"/>
      <c r="IL8" s="388"/>
      <c r="IM8" s="394"/>
      <c r="IN8" s="394"/>
      <c r="IO8" s="394"/>
      <c r="IP8" s="394"/>
      <c r="IQ8" s="394"/>
    </row>
    <row r="9" customHeight="1" spans="1:251">
      <c r="A9" s="388"/>
      <c r="B9" s="388"/>
      <c r="C9" s="388"/>
      <c r="D9" s="388"/>
      <c r="E9" s="388"/>
      <c r="F9" s="388"/>
      <c r="G9" s="6"/>
      <c r="H9" s="388"/>
      <c r="I9" s="388"/>
      <c r="J9" s="388"/>
      <c r="K9" s="388"/>
      <c r="L9" s="388"/>
      <c r="M9" s="391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88"/>
      <c r="B10" s="388"/>
      <c r="C10" s="388"/>
      <c r="D10" s="388"/>
      <c r="E10" s="388"/>
      <c r="F10" s="388"/>
      <c r="G10" s="6"/>
      <c r="H10" s="388"/>
      <c r="I10" s="388"/>
      <c r="J10" s="388"/>
      <c r="K10" s="388"/>
      <c r="L10" s="388"/>
      <c r="M10" s="39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8"/>
      <c r="B11" s="6"/>
      <c r="C11" s="6"/>
      <c r="D11" s="6"/>
      <c r="E11" s="388"/>
      <c r="F11" s="388"/>
      <c r="G11" s="6"/>
      <c r="H11" s="388"/>
      <c r="I11" s="388"/>
      <c r="J11" s="388"/>
      <c r="K11" s="388"/>
      <c r="L11" s="388"/>
      <c r="M11" s="39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8"/>
      <c r="B12" s="6"/>
      <c r="C12" s="6"/>
      <c r="D12" s="6"/>
      <c r="E12" s="6"/>
      <c r="F12" s="6"/>
      <c r="G12" s="6"/>
      <c r="H12" s="388"/>
      <c r="I12" s="388"/>
      <c r="J12" s="388"/>
      <c r="K12" s="388"/>
      <c r="L12" s="388"/>
      <c r="M12" s="39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88"/>
      <c r="I13" s="388"/>
      <c r="J13" s="388"/>
      <c r="K13" s="388"/>
      <c r="L13" s="388"/>
      <c r="M13" s="39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88"/>
      <c r="I14" s="388"/>
      <c r="J14" s="388"/>
      <c r="K14" s="388"/>
      <c r="L14" s="6"/>
      <c r="M14" s="39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88"/>
      <c r="I15" s="6"/>
      <c r="J15" s="6"/>
      <c r="K15" s="6"/>
      <c r="L15" s="6"/>
      <c r="M15" s="39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91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9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6">
    <mergeCell ref="A2:L2"/>
    <mergeCell ref="K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213</v>
      </c>
    </row>
    <row r="2" ht="27" customHeight="1" spans="1:11">
      <c r="A2" s="87" t="s">
        <v>214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95" t="s">
        <v>198</v>
      </c>
      <c r="E4" s="95" t="s">
        <v>135</v>
      </c>
      <c r="F4" s="95" t="s">
        <v>124</v>
      </c>
      <c r="G4" s="95"/>
      <c r="H4" s="95"/>
      <c r="I4" s="95"/>
      <c r="J4" s="95"/>
      <c r="K4" s="95"/>
    </row>
    <row r="5" customHeight="1" spans="1:11">
      <c r="A5" s="95" t="s">
        <v>100</v>
      </c>
      <c r="B5" s="95" t="s">
        <v>101</v>
      </c>
      <c r="C5" s="95" t="s">
        <v>102</v>
      </c>
      <c r="D5" s="95"/>
      <c r="E5" s="95"/>
      <c r="F5" s="95" t="s">
        <v>89</v>
      </c>
      <c r="G5" s="95" t="s">
        <v>215</v>
      </c>
      <c r="H5" s="95" t="s">
        <v>212</v>
      </c>
      <c r="I5" s="95" t="s">
        <v>216</v>
      </c>
      <c r="J5" s="95" t="s">
        <v>217</v>
      </c>
      <c r="K5" s="95" t="s">
        <v>218</v>
      </c>
    </row>
    <row r="6" ht="32.25" customHeight="1" spans="1:11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</row>
    <row r="7" s="135" customFormat="1" ht="24.75" customHeight="1" spans="1:11">
      <c r="A7" s="103" t="s">
        <v>219</v>
      </c>
      <c r="B7" s="103"/>
      <c r="C7" s="103"/>
      <c r="D7" s="103"/>
      <c r="E7" s="246"/>
      <c r="F7" s="247"/>
      <c r="G7" s="247"/>
      <c r="H7" s="247"/>
      <c r="I7" s="247"/>
      <c r="J7" s="247"/>
      <c r="K7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4" workbookViewId="0">
      <selection activeCell="D7" sqref="D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6"/>
      <c r="B1" s="357"/>
      <c r="C1" s="357"/>
      <c r="D1" s="357"/>
      <c r="E1" s="357"/>
      <c r="F1" s="358" t="s">
        <v>220</v>
      </c>
    </row>
    <row r="2" ht="24" customHeight="1" spans="1:6">
      <c r="A2" s="359" t="s">
        <v>221</v>
      </c>
      <c r="B2" s="359"/>
      <c r="C2" s="359"/>
      <c r="D2" s="359"/>
      <c r="E2" s="359"/>
      <c r="F2" s="359"/>
    </row>
    <row r="3" customHeight="1" spans="1:6">
      <c r="A3" s="360"/>
      <c r="B3" s="360"/>
      <c r="C3" s="360"/>
      <c r="D3" s="361"/>
      <c r="E3" s="361"/>
      <c r="F3" s="362" t="s">
        <v>2</v>
      </c>
    </row>
    <row r="4" ht="17.25" customHeight="1" spans="1:6">
      <c r="A4" s="363" t="s">
        <v>3</v>
      </c>
      <c r="B4" s="363"/>
      <c r="C4" s="363" t="s">
        <v>4</v>
      </c>
      <c r="D4" s="363"/>
      <c r="E4" s="363"/>
      <c r="F4" s="363"/>
    </row>
    <row r="5" ht="17.25" customHeight="1" spans="1:6">
      <c r="A5" s="364" t="s">
        <v>5</v>
      </c>
      <c r="B5" s="364" t="s">
        <v>6</v>
      </c>
      <c r="C5" s="365" t="s">
        <v>5</v>
      </c>
      <c r="D5" s="364" t="s">
        <v>80</v>
      </c>
      <c r="E5" s="365" t="s">
        <v>222</v>
      </c>
      <c r="F5" s="364" t="s">
        <v>223</v>
      </c>
    </row>
    <row r="6" s="135" customFormat="1" ht="15" customHeight="1" spans="1:6">
      <c r="A6" s="366" t="s">
        <v>224</v>
      </c>
      <c r="B6" s="367">
        <f>B7+B8</f>
        <v>446</v>
      </c>
      <c r="C6" s="366" t="s">
        <v>11</v>
      </c>
      <c r="D6" s="368">
        <f>E6+F6</f>
        <v>446</v>
      </c>
      <c r="E6" s="368">
        <f>部门收支总表!D6</f>
        <v>446</v>
      </c>
      <c r="F6" s="368">
        <v>0</v>
      </c>
    </row>
    <row r="7" s="135" customFormat="1" ht="15" customHeight="1" spans="1:6">
      <c r="A7" s="366" t="s">
        <v>225</v>
      </c>
      <c r="B7" s="367">
        <f>部门收支总表!B7</f>
        <v>446</v>
      </c>
      <c r="C7" s="369" t="s">
        <v>15</v>
      </c>
      <c r="D7" s="368">
        <f>E7+F7</f>
        <v>0</v>
      </c>
      <c r="E7" s="368">
        <f>部门收支总表!D7</f>
        <v>0</v>
      </c>
      <c r="F7" s="368">
        <v>0</v>
      </c>
    </row>
    <row r="8" s="135" customFormat="1" ht="15" customHeight="1" spans="1:6">
      <c r="A8" s="366" t="s">
        <v>18</v>
      </c>
      <c r="B8" s="367"/>
      <c r="C8" s="366" t="s">
        <v>19</v>
      </c>
      <c r="D8" s="368">
        <f t="shared" ref="D8:D25" si="0">E8+F8</f>
        <v>0</v>
      </c>
      <c r="E8" s="368">
        <f>部门收支总表!D8</f>
        <v>0</v>
      </c>
      <c r="F8" s="368">
        <v>0</v>
      </c>
    </row>
    <row r="9" s="135" customFormat="1" ht="15" customHeight="1" spans="1:6">
      <c r="A9" s="366" t="s">
        <v>226</v>
      </c>
      <c r="B9" s="367">
        <v>0</v>
      </c>
      <c r="C9" s="366" t="s">
        <v>23</v>
      </c>
      <c r="D9" s="368">
        <f t="shared" si="0"/>
        <v>0</v>
      </c>
      <c r="E9" s="368">
        <f>部门收支总表!D9</f>
        <v>0</v>
      </c>
      <c r="F9" s="368">
        <v>0</v>
      </c>
    </row>
    <row r="10" s="135" customFormat="1" ht="15" customHeight="1" spans="1:6">
      <c r="A10" s="366"/>
      <c r="B10" s="367"/>
      <c r="C10" s="366" t="s">
        <v>27</v>
      </c>
      <c r="D10" s="368">
        <f t="shared" si="0"/>
        <v>0</v>
      </c>
      <c r="E10" s="368">
        <f>部门收支总表!D10</f>
        <v>0</v>
      </c>
      <c r="F10" s="368">
        <v>0</v>
      </c>
    </row>
    <row r="11" s="135" customFormat="1" ht="15" customHeight="1" spans="1:6">
      <c r="A11" s="366"/>
      <c r="B11" s="367"/>
      <c r="C11" s="366" t="s">
        <v>31</v>
      </c>
      <c r="D11" s="368">
        <f t="shared" si="0"/>
        <v>0</v>
      </c>
      <c r="E11" s="368">
        <f>部门收支总表!D11</f>
        <v>0</v>
      </c>
      <c r="F11" s="368">
        <v>0</v>
      </c>
    </row>
    <row r="12" s="135" customFormat="1" ht="15" customHeight="1" spans="1:6">
      <c r="A12" s="366"/>
      <c r="B12" s="367"/>
      <c r="C12" s="366" t="s">
        <v>35</v>
      </c>
      <c r="D12" s="368">
        <f t="shared" si="0"/>
        <v>0</v>
      </c>
      <c r="E12" s="368">
        <f>部门收支总表!D12</f>
        <v>0</v>
      </c>
      <c r="F12" s="368">
        <v>0</v>
      </c>
    </row>
    <row r="13" s="135" customFormat="1" ht="15" customHeight="1" spans="1:6">
      <c r="A13" s="366"/>
      <c r="B13" s="367"/>
      <c r="C13" s="366" t="s">
        <v>39</v>
      </c>
      <c r="D13" s="368">
        <f t="shared" si="0"/>
        <v>0</v>
      </c>
      <c r="E13" s="368">
        <f>部门收支总表!D13</f>
        <v>0</v>
      </c>
      <c r="F13" s="368">
        <v>0</v>
      </c>
    </row>
    <row r="14" s="135" customFormat="1" ht="15" customHeight="1" spans="1:6">
      <c r="A14" s="370"/>
      <c r="B14" s="367"/>
      <c r="C14" s="366" t="s">
        <v>43</v>
      </c>
      <c r="D14" s="368">
        <f t="shared" si="0"/>
        <v>0</v>
      </c>
      <c r="E14" s="368">
        <f>部门收支总表!D14</f>
        <v>0</v>
      </c>
      <c r="F14" s="368">
        <v>0</v>
      </c>
    </row>
    <row r="15" s="135" customFormat="1" ht="15" customHeight="1" spans="1:6">
      <c r="A15" s="366"/>
      <c r="B15" s="367"/>
      <c r="C15" s="366" t="s">
        <v>46</v>
      </c>
      <c r="D15" s="368">
        <f t="shared" si="0"/>
        <v>0</v>
      </c>
      <c r="E15" s="368">
        <f>部门收支总表!D15</f>
        <v>0</v>
      </c>
      <c r="F15" s="368">
        <v>0</v>
      </c>
    </row>
    <row r="16" s="135" customFormat="1" ht="15" customHeight="1" spans="1:6">
      <c r="A16" s="366"/>
      <c r="B16" s="367"/>
      <c r="C16" s="366" t="s">
        <v>49</v>
      </c>
      <c r="D16" s="368">
        <f t="shared" si="0"/>
        <v>0</v>
      </c>
      <c r="E16" s="368">
        <f>部门收支总表!D16</f>
        <v>0</v>
      </c>
      <c r="F16" s="368">
        <v>0</v>
      </c>
    </row>
    <row r="17" s="135" customFormat="1" ht="15" customHeight="1" spans="1:6">
      <c r="A17" s="366"/>
      <c r="B17" s="367"/>
      <c r="C17" s="366" t="s">
        <v>52</v>
      </c>
      <c r="D17" s="368">
        <f t="shared" si="0"/>
        <v>0</v>
      </c>
      <c r="E17" s="368">
        <f>部门收支总表!D17</f>
        <v>0</v>
      </c>
      <c r="F17" s="368">
        <v>0</v>
      </c>
    </row>
    <row r="18" s="135" customFormat="1" ht="15" customHeight="1" spans="1:6">
      <c r="A18" s="366"/>
      <c r="B18" s="367"/>
      <c r="C18" s="371" t="s">
        <v>55</v>
      </c>
      <c r="D18" s="368">
        <f t="shared" si="0"/>
        <v>0</v>
      </c>
      <c r="E18" s="368">
        <f>部门收支总表!D18</f>
        <v>0</v>
      </c>
      <c r="F18" s="368">
        <v>0</v>
      </c>
    </row>
    <row r="19" s="135" customFormat="1" ht="15" customHeight="1" spans="1:6">
      <c r="A19" s="366"/>
      <c r="B19" s="367"/>
      <c r="C19" s="371" t="s">
        <v>58</v>
      </c>
      <c r="D19" s="368">
        <f t="shared" si="0"/>
        <v>0</v>
      </c>
      <c r="E19" s="368">
        <f>部门收支总表!D19</f>
        <v>0</v>
      </c>
      <c r="F19" s="368">
        <v>0</v>
      </c>
    </row>
    <row r="20" s="135" customFormat="1" ht="15" customHeight="1" spans="1:6">
      <c r="A20" s="366"/>
      <c r="B20" s="367"/>
      <c r="C20" s="371" t="s">
        <v>61</v>
      </c>
      <c r="D20" s="368">
        <f t="shared" si="0"/>
        <v>0</v>
      </c>
      <c r="E20" s="368">
        <f>部门收支总表!D20</f>
        <v>0</v>
      </c>
      <c r="F20" s="368">
        <v>0</v>
      </c>
    </row>
    <row r="21" s="135" customFormat="1" ht="15" customHeight="1" spans="1:6">
      <c r="A21" s="366"/>
      <c r="B21" s="367"/>
      <c r="C21" s="371" t="s">
        <v>64</v>
      </c>
      <c r="D21" s="368">
        <f t="shared" si="0"/>
        <v>0</v>
      </c>
      <c r="E21" s="368">
        <f>部门收支总表!D21</f>
        <v>0</v>
      </c>
      <c r="F21" s="368">
        <v>0</v>
      </c>
    </row>
    <row r="22" s="135" customFormat="1" ht="15" customHeight="1" spans="1:6">
      <c r="A22" s="366"/>
      <c r="B22" s="367"/>
      <c r="C22" s="371" t="s">
        <v>65</v>
      </c>
      <c r="D22" s="368">
        <f t="shared" si="0"/>
        <v>0</v>
      </c>
      <c r="E22" s="368">
        <f>部门收支总表!D22</f>
        <v>0</v>
      </c>
      <c r="F22" s="368">
        <v>0</v>
      </c>
    </row>
    <row r="23" s="135" customFormat="1" ht="15" customHeight="1" spans="1:6">
      <c r="A23" s="366"/>
      <c r="B23" s="367"/>
      <c r="C23" s="371" t="s">
        <v>66</v>
      </c>
      <c r="D23" s="368">
        <f t="shared" si="0"/>
        <v>0</v>
      </c>
      <c r="E23" s="368">
        <f>部门收支总表!D23</f>
        <v>0</v>
      </c>
      <c r="F23" s="368">
        <v>0</v>
      </c>
    </row>
    <row r="24" s="135" customFormat="1" ht="15" customHeight="1" spans="1:6">
      <c r="A24" s="366"/>
      <c r="B24" s="367"/>
      <c r="C24" s="371" t="s">
        <v>67</v>
      </c>
      <c r="D24" s="368">
        <f t="shared" si="0"/>
        <v>0</v>
      </c>
      <c r="E24" s="368">
        <f>部门收支总表!D24</f>
        <v>0</v>
      </c>
      <c r="F24" s="368">
        <v>0</v>
      </c>
    </row>
    <row r="25" s="135" customFormat="1" ht="15" customHeight="1" spans="1:6">
      <c r="A25" s="366"/>
      <c r="B25" s="367"/>
      <c r="C25" s="371" t="s">
        <v>68</v>
      </c>
      <c r="D25" s="368">
        <f t="shared" si="0"/>
        <v>0</v>
      </c>
      <c r="E25" s="368">
        <f>部门收支总表!D25</f>
        <v>0</v>
      </c>
      <c r="F25" s="368">
        <v>0</v>
      </c>
    </row>
    <row r="26" s="135" customFormat="1" ht="15" customHeight="1" spans="1:6">
      <c r="A26" s="372" t="s">
        <v>69</v>
      </c>
      <c r="B26" s="367">
        <f>B6+B9</f>
        <v>446</v>
      </c>
      <c r="C26" s="372" t="s">
        <v>70</v>
      </c>
      <c r="D26" s="368">
        <f>SUM(D6:D25)</f>
        <v>446</v>
      </c>
      <c r="E26" s="368">
        <f>SUM(E6:E25)</f>
        <v>446</v>
      </c>
      <c r="F26" s="368">
        <f>SUM(F6:F25)</f>
        <v>0</v>
      </c>
    </row>
    <row r="27" spans="1:6">
      <c r="A27" s="373"/>
      <c r="B27" s="373"/>
      <c r="C27" s="373"/>
      <c r="D27" s="373"/>
      <c r="E27" s="373"/>
      <c r="F27" s="37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2"/>
  <sheetViews>
    <sheetView showGridLines="0" showZeros="0" workbookViewId="0">
      <selection activeCell="E18" sqref="E18"/>
    </sheetView>
  </sheetViews>
  <sheetFormatPr defaultColWidth="9" defaultRowHeight="18.95" customHeight="1"/>
  <cols>
    <col min="1" max="1" width="5.375" style="328" customWidth="1"/>
    <col min="2" max="2" width="5.375" style="329" customWidth="1"/>
    <col min="3" max="3" width="7.625" style="330" customWidth="1"/>
    <col min="4" max="4" width="24.125" style="331" customWidth="1"/>
    <col min="5" max="12" width="8.625" style="332" customWidth="1"/>
    <col min="13" max="17" width="8.625" style="333" customWidth="1"/>
    <col min="18" max="18" width="8.625" style="334" customWidth="1"/>
    <col min="19" max="246" width="8" style="333" customWidth="1"/>
    <col min="247" max="251" width="6.875" style="334" customWidth="1"/>
    <col min="252" max="16384" width="9" style="334"/>
  </cols>
  <sheetData>
    <row r="1" ht="23.25" customHeight="1" spans="1:246">
      <c r="A1" s="335"/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6"/>
      <c r="P1" s="335"/>
      <c r="Q1" s="335"/>
      <c r="R1" s="335" t="s">
        <v>227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6" t="s">
        <v>228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6" customFormat="1" ht="23.25" customHeight="1" spans="1:246">
      <c r="A3" s="337"/>
      <c r="B3" s="338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46"/>
      <c r="P3" s="335"/>
      <c r="Q3" s="335"/>
      <c r="R3" s="354" t="s">
        <v>77</v>
      </c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  <c r="IC3" s="346"/>
      <c r="ID3" s="346"/>
      <c r="IE3" s="346"/>
      <c r="IF3" s="346"/>
      <c r="IG3" s="346"/>
      <c r="IH3" s="346"/>
      <c r="II3" s="346"/>
      <c r="IJ3" s="346"/>
      <c r="IK3" s="346"/>
      <c r="IL3" s="346"/>
    </row>
    <row r="4" s="326" customFormat="1" ht="23.25" customHeight="1" spans="1:246">
      <c r="A4" s="339" t="s">
        <v>115</v>
      </c>
      <c r="B4" s="339"/>
      <c r="C4" s="162" t="s">
        <v>78</v>
      </c>
      <c r="D4" s="162" t="s">
        <v>98</v>
      </c>
      <c r="E4" s="348" t="s">
        <v>229</v>
      </c>
      <c r="F4" s="340" t="s">
        <v>117</v>
      </c>
      <c r="G4" s="340"/>
      <c r="H4" s="340"/>
      <c r="I4" s="340"/>
      <c r="J4" s="340" t="s">
        <v>118</v>
      </c>
      <c r="K4" s="340"/>
      <c r="L4" s="340"/>
      <c r="M4" s="340"/>
      <c r="N4" s="340"/>
      <c r="O4" s="340"/>
      <c r="P4" s="340"/>
      <c r="Q4" s="340"/>
      <c r="R4" s="162" t="s">
        <v>121</v>
      </c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6"/>
      <c r="CD4" s="346"/>
      <c r="CE4" s="346"/>
      <c r="CF4" s="346"/>
      <c r="CG4" s="346"/>
      <c r="CH4" s="346"/>
      <c r="CI4" s="346"/>
      <c r="CJ4" s="346"/>
      <c r="CK4" s="346"/>
      <c r="CL4" s="346"/>
      <c r="CM4" s="346"/>
      <c r="CN4" s="346"/>
      <c r="CO4" s="346"/>
      <c r="CP4" s="346"/>
      <c r="CQ4" s="346"/>
      <c r="CR4" s="346"/>
      <c r="CS4" s="346"/>
      <c r="CT4" s="346"/>
      <c r="CU4" s="346"/>
      <c r="CV4" s="346"/>
      <c r="CW4" s="346"/>
      <c r="CX4" s="346"/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  <c r="EL4" s="346"/>
      <c r="EM4" s="346"/>
      <c r="EN4" s="346"/>
      <c r="EO4" s="346"/>
      <c r="EP4" s="346"/>
      <c r="EQ4" s="346"/>
      <c r="ER4" s="346"/>
      <c r="ES4" s="346"/>
      <c r="ET4" s="346"/>
      <c r="EU4" s="346"/>
      <c r="EV4" s="346"/>
      <c r="EW4" s="346"/>
      <c r="EX4" s="346"/>
      <c r="EY4" s="346"/>
      <c r="EZ4" s="346"/>
      <c r="FA4" s="346"/>
      <c r="FB4" s="346"/>
      <c r="FC4" s="346"/>
      <c r="FD4" s="346"/>
      <c r="FE4" s="346"/>
      <c r="FF4" s="346"/>
      <c r="FG4" s="346"/>
      <c r="FH4" s="346"/>
      <c r="FI4" s="346"/>
      <c r="FJ4" s="346"/>
      <c r="FK4" s="346"/>
      <c r="FL4" s="346"/>
      <c r="FM4" s="346"/>
      <c r="FN4" s="346"/>
      <c r="FO4" s="346"/>
      <c r="FP4" s="346"/>
      <c r="FQ4" s="346"/>
      <c r="FR4" s="346"/>
      <c r="FS4" s="346"/>
      <c r="FT4" s="346"/>
      <c r="FU4" s="346"/>
      <c r="FV4" s="346"/>
      <c r="FW4" s="346"/>
      <c r="FX4" s="346"/>
      <c r="FY4" s="346"/>
      <c r="FZ4" s="346"/>
      <c r="GA4" s="346"/>
      <c r="GB4" s="346"/>
      <c r="GC4" s="346"/>
      <c r="GD4" s="346"/>
      <c r="GE4" s="346"/>
      <c r="GF4" s="346"/>
      <c r="GG4" s="346"/>
      <c r="GH4" s="346"/>
      <c r="GI4" s="346"/>
      <c r="GJ4" s="346"/>
      <c r="GK4" s="346"/>
      <c r="GL4" s="346"/>
      <c r="GM4" s="346"/>
      <c r="GN4" s="346"/>
      <c r="GO4" s="346"/>
      <c r="GP4" s="346"/>
      <c r="GQ4" s="346"/>
      <c r="GR4" s="346"/>
      <c r="GS4" s="346"/>
      <c r="GT4" s="346"/>
      <c r="GU4" s="346"/>
      <c r="GV4" s="346"/>
      <c r="GW4" s="346"/>
      <c r="GX4" s="346"/>
      <c r="GY4" s="346"/>
      <c r="GZ4" s="346"/>
      <c r="HA4" s="346"/>
      <c r="HB4" s="346"/>
      <c r="HC4" s="346"/>
      <c r="HD4" s="346"/>
      <c r="HE4" s="346"/>
      <c r="HF4" s="346"/>
      <c r="HG4" s="346"/>
      <c r="HH4" s="346"/>
      <c r="HI4" s="346"/>
      <c r="HJ4" s="346"/>
      <c r="HK4" s="346"/>
      <c r="HL4" s="346"/>
      <c r="HM4" s="346"/>
      <c r="HN4" s="346"/>
      <c r="HO4" s="346"/>
      <c r="HP4" s="346"/>
      <c r="HQ4" s="346"/>
      <c r="HR4" s="346"/>
      <c r="HS4" s="346"/>
      <c r="HT4" s="346"/>
      <c r="HU4" s="346"/>
      <c r="HV4" s="346"/>
      <c r="HW4" s="346"/>
      <c r="HX4" s="346"/>
      <c r="HY4" s="346"/>
      <c r="HZ4" s="346"/>
      <c r="IA4" s="346"/>
      <c r="IB4" s="346"/>
      <c r="IC4" s="346"/>
      <c r="ID4" s="346"/>
      <c r="IE4" s="346"/>
      <c r="IF4" s="346"/>
      <c r="IG4" s="346"/>
      <c r="IH4" s="346"/>
      <c r="II4" s="346"/>
      <c r="IJ4" s="346"/>
      <c r="IK4" s="346"/>
      <c r="IL4" s="346"/>
    </row>
    <row r="5" s="326" customFormat="1" ht="23.25" customHeight="1" spans="1:246">
      <c r="A5" s="162" t="s">
        <v>100</v>
      </c>
      <c r="B5" s="162" t="s">
        <v>101</v>
      </c>
      <c r="C5" s="162"/>
      <c r="D5" s="162"/>
      <c r="E5" s="349"/>
      <c r="F5" s="162" t="s">
        <v>80</v>
      </c>
      <c r="G5" s="162" t="s">
        <v>122</v>
      </c>
      <c r="H5" s="162" t="s">
        <v>123</v>
      </c>
      <c r="I5" s="162" t="s">
        <v>124</v>
      </c>
      <c r="J5" s="162" t="s">
        <v>80</v>
      </c>
      <c r="K5" s="162" t="s">
        <v>125</v>
      </c>
      <c r="L5" s="162" t="s">
        <v>126</v>
      </c>
      <c r="M5" s="162" t="s">
        <v>127</v>
      </c>
      <c r="N5" s="162" t="s">
        <v>128</v>
      </c>
      <c r="O5" s="162" t="s">
        <v>129</v>
      </c>
      <c r="P5" s="162" t="s">
        <v>130</v>
      </c>
      <c r="Q5" s="162" t="s">
        <v>131</v>
      </c>
      <c r="R5" s="162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6"/>
      <c r="BB5" s="346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6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6"/>
      <c r="CD5" s="346"/>
      <c r="CE5" s="346"/>
      <c r="CF5" s="346"/>
      <c r="CG5" s="346"/>
      <c r="CH5" s="346"/>
      <c r="CI5" s="346"/>
      <c r="CJ5" s="346"/>
      <c r="CK5" s="346"/>
      <c r="CL5" s="346"/>
      <c r="CM5" s="346"/>
      <c r="CN5" s="346"/>
      <c r="CO5" s="346"/>
      <c r="CP5" s="346"/>
      <c r="CQ5" s="346"/>
      <c r="CR5" s="346"/>
      <c r="CS5" s="346"/>
      <c r="CT5" s="346"/>
      <c r="CU5" s="346"/>
      <c r="CV5" s="346"/>
      <c r="CW5" s="346"/>
      <c r="CX5" s="346"/>
      <c r="CY5" s="346"/>
      <c r="CZ5" s="346"/>
      <c r="DA5" s="346"/>
      <c r="DB5" s="346"/>
      <c r="DC5" s="346"/>
      <c r="DD5" s="346"/>
      <c r="DE5" s="346"/>
      <c r="DF5" s="346"/>
      <c r="DG5" s="346"/>
      <c r="DH5" s="346"/>
      <c r="DI5" s="346"/>
      <c r="DJ5" s="346"/>
      <c r="DK5" s="346"/>
      <c r="DL5" s="346"/>
      <c r="DM5" s="346"/>
      <c r="DN5" s="346"/>
      <c r="DO5" s="346"/>
      <c r="DP5" s="346"/>
      <c r="DQ5" s="346"/>
      <c r="DR5" s="346"/>
      <c r="DS5" s="346"/>
      <c r="DT5" s="346"/>
      <c r="DU5" s="346"/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R5" s="346"/>
      <c r="ES5" s="346"/>
      <c r="ET5" s="346"/>
      <c r="EU5" s="346"/>
      <c r="EV5" s="346"/>
      <c r="EW5" s="346"/>
      <c r="EX5" s="346"/>
      <c r="EY5" s="346"/>
      <c r="EZ5" s="346"/>
      <c r="FA5" s="346"/>
      <c r="FB5" s="346"/>
      <c r="FC5" s="346"/>
      <c r="FD5" s="346"/>
      <c r="FE5" s="346"/>
      <c r="FF5" s="346"/>
      <c r="FG5" s="346"/>
      <c r="FH5" s="346"/>
      <c r="FI5" s="346"/>
      <c r="FJ5" s="346"/>
      <c r="FK5" s="346"/>
      <c r="FL5" s="346"/>
      <c r="FM5" s="346"/>
      <c r="FN5" s="346"/>
      <c r="FO5" s="346"/>
      <c r="FP5" s="346"/>
      <c r="FQ5" s="346"/>
      <c r="FR5" s="346"/>
      <c r="FS5" s="346"/>
      <c r="FT5" s="346"/>
      <c r="FU5" s="346"/>
      <c r="FV5" s="346"/>
      <c r="FW5" s="346"/>
      <c r="FX5" s="346"/>
      <c r="FY5" s="346"/>
      <c r="FZ5" s="346"/>
      <c r="GA5" s="346"/>
      <c r="GB5" s="346"/>
      <c r="GC5" s="346"/>
      <c r="GD5" s="346"/>
      <c r="GE5" s="346"/>
      <c r="GF5" s="346"/>
      <c r="GG5" s="346"/>
      <c r="GH5" s="346"/>
      <c r="GI5" s="346"/>
      <c r="GJ5" s="346"/>
      <c r="GK5" s="346"/>
      <c r="GL5" s="346"/>
      <c r="GM5" s="346"/>
      <c r="GN5" s="346"/>
      <c r="GO5" s="346"/>
      <c r="GP5" s="346"/>
      <c r="GQ5" s="346"/>
      <c r="GR5" s="346"/>
      <c r="GS5" s="346"/>
      <c r="GT5" s="346"/>
      <c r="GU5" s="346"/>
      <c r="GV5" s="346"/>
      <c r="GW5" s="346"/>
      <c r="GX5" s="346"/>
      <c r="GY5" s="346"/>
      <c r="GZ5" s="346"/>
      <c r="HA5" s="346"/>
      <c r="HB5" s="346"/>
      <c r="HC5" s="346"/>
      <c r="HD5" s="346"/>
      <c r="HE5" s="346"/>
      <c r="HF5" s="346"/>
      <c r="HG5" s="346"/>
      <c r="HH5" s="346"/>
      <c r="HI5" s="346"/>
      <c r="HJ5" s="346"/>
      <c r="HK5" s="346"/>
      <c r="HL5" s="346"/>
      <c r="HM5" s="346"/>
      <c r="HN5" s="346"/>
      <c r="HO5" s="346"/>
      <c r="HP5" s="346"/>
      <c r="HQ5" s="346"/>
      <c r="HR5" s="346"/>
      <c r="HS5" s="346"/>
      <c r="HT5" s="346"/>
      <c r="HU5" s="346"/>
      <c r="HV5" s="346"/>
      <c r="HW5" s="346"/>
      <c r="HX5" s="346"/>
      <c r="HY5" s="346"/>
      <c r="HZ5" s="346"/>
      <c r="IA5" s="346"/>
      <c r="IB5" s="346"/>
      <c r="IC5" s="346"/>
      <c r="ID5" s="346"/>
      <c r="IE5" s="346"/>
      <c r="IF5" s="346"/>
      <c r="IG5" s="346"/>
      <c r="IH5" s="346"/>
      <c r="II5" s="346"/>
      <c r="IJ5" s="346"/>
      <c r="IK5" s="346"/>
      <c r="IL5" s="346"/>
    </row>
    <row r="6" ht="31.5" customHeight="1" spans="1:246">
      <c r="A6" s="162"/>
      <c r="B6" s="162"/>
      <c r="C6" s="162"/>
      <c r="D6" s="162"/>
      <c r="E6" s="350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1" t="s">
        <v>92</v>
      </c>
      <c r="B7" s="342" t="s">
        <v>92</v>
      </c>
      <c r="C7" s="342" t="s">
        <v>92</v>
      </c>
      <c r="D7" s="342" t="s">
        <v>92</v>
      </c>
      <c r="E7" s="342">
        <v>1</v>
      </c>
      <c r="F7" s="342">
        <v>2</v>
      </c>
      <c r="G7" s="342">
        <v>3</v>
      </c>
      <c r="H7" s="341">
        <v>4</v>
      </c>
      <c r="I7" s="343">
        <v>5</v>
      </c>
      <c r="J7" s="352">
        <v>6</v>
      </c>
      <c r="K7" s="352">
        <v>7</v>
      </c>
      <c r="L7" s="352">
        <v>8</v>
      </c>
      <c r="M7" s="343">
        <v>9</v>
      </c>
      <c r="N7" s="343">
        <v>10</v>
      </c>
      <c r="O7" s="352">
        <v>11</v>
      </c>
      <c r="P7" s="352">
        <v>12</v>
      </c>
      <c r="Q7" s="352">
        <v>13</v>
      </c>
      <c r="R7" s="355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7" customFormat="1" ht="23.25" customHeight="1" spans="1:246">
      <c r="A8" s="102" t="str">
        <f>'部门支出总表 '!A7</f>
        <v>201</v>
      </c>
      <c r="B8" s="102" t="str">
        <f>'部门支出总表 '!B7</f>
        <v>06</v>
      </c>
      <c r="C8" s="104">
        <f>'部门支出总表 '!D7</f>
        <v>108001</v>
      </c>
      <c r="D8" s="105" t="str">
        <f>'部门支出总表 '!E7</f>
        <v>一般行政管理事务</v>
      </c>
      <c r="E8" s="102">
        <f>F8+J8+R8</f>
        <v>48</v>
      </c>
      <c r="F8" s="351">
        <f>G8+H8+I8</f>
        <v>48</v>
      </c>
      <c r="G8" s="351"/>
      <c r="H8" s="351">
        <f>'部门支出总表（分类）'!I8</f>
        <v>48</v>
      </c>
      <c r="I8" s="351">
        <f>'部门支出总表（分类）'!J8</f>
        <v>0</v>
      </c>
      <c r="J8" s="351">
        <f>'部门支出总表（分类）'!K8</f>
        <v>0</v>
      </c>
      <c r="K8" s="351">
        <f>'部门支出总表（分类）'!L8</f>
        <v>0</v>
      </c>
      <c r="L8" s="353">
        <f>'部门支出总表（分类）'!M8</f>
        <v>0</v>
      </c>
      <c r="M8" s="353">
        <f>'部门支出总表（分类）'!N8</f>
        <v>0</v>
      </c>
      <c r="N8" s="353">
        <f>'部门支出总表（分类）'!O8</f>
        <v>0</v>
      </c>
      <c r="O8" s="353">
        <f>'部门支出总表（分类）'!P8</f>
        <v>0</v>
      </c>
      <c r="P8" s="353">
        <f>'部门支出总表（分类）'!Q8</f>
        <v>0</v>
      </c>
      <c r="Q8" s="353">
        <f>'部门支出总表（分类）'!R8</f>
        <v>0</v>
      </c>
      <c r="R8" s="353">
        <f>'部门支出总表（分类）'!S8</f>
        <v>0</v>
      </c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  <c r="FQ8" s="347"/>
      <c r="FR8" s="347"/>
      <c r="FS8" s="347"/>
      <c r="FT8" s="347"/>
      <c r="FU8" s="347"/>
      <c r="FV8" s="347"/>
      <c r="FW8" s="347"/>
      <c r="FX8" s="347"/>
      <c r="FY8" s="347"/>
      <c r="FZ8" s="347"/>
      <c r="GA8" s="347"/>
      <c r="GB8" s="347"/>
      <c r="GC8" s="347"/>
      <c r="GD8" s="347"/>
      <c r="GE8" s="347"/>
      <c r="GF8" s="347"/>
      <c r="GG8" s="347"/>
      <c r="GH8" s="347"/>
      <c r="GI8" s="347"/>
      <c r="GJ8" s="347"/>
      <c r="GK8" s="347"/>
      <c r="GL8" s="347"/>
      <c r="GM8" s="347"/>
      <c r="GN8" s="347"/>
      <c r="GO8" s="347"/>
      <c r="GP8" s="347"/>
      <c r="GQ8" s="347"/>
      <c r="GR8" s="347"/>
      <c r="GS8" s="347"/>
      <c r="GT8" s="347"/>
      <c r="GU8" s="347"/>
      <c r="GV8" s="347"/>
      <c r="GW8" s="347"/>
      <c r="GX8" s="347"/>
      <c r="GY8" s="347"/>
      <c r="GZ8" s="347"/>
      <c r="HA8" s="347"/>
      <c r="HB8" s="347"/>
      <c r="HC8" s="347"/>
      <c r="HD8" s="347"/>
      <c r="HE8" s="347"/>
      <c r="HF8" s="347"/>
      <c r="HG8" s="347"/>
      <c r="HH8" s="347"/>
      <c r="HI8" s="347"/>
      <c r="HJ8" s="347"/>
      <c r="HK8" s="347"/>
      <c r="HL8" s="347"/>
      <c r="HM8" s="347"/>
      <c r="HN8" s="347"/>
      <c r="HO8" s="347"/>
      <c r="HP8" s="347"/>
      <c r="HQ8" s="347"/>
      <c r="HR8" s="347"/>
      <c r="HS8" s="347"/>
      <c r="HT8" s="347"/>
      <c r="HU8" s="347"/>
      <c r="HV8" s="347"/>
      <c r="HW8" s="347"/>
      <c r="HX8" s="347"/>
      <c r="HY8" s="347"/>
      <c r="HZ8" s="347"/>
      <c r="IA8" s="347"/>
      <c r="IB8" s="347"/>
      <c r="IC8" s="347"/>
      <c r="ID8" s="347"/>
      <c r="IE8" s="347"/>
      <c r="IF8" s="347"/>
      <c r="IG8" s="347"/>
      <c r="IH8" s="347"/>
      <c r="II8" s="347"/>
      <c r="IJ8" s="347"/>
      <c r="IK8" s="347"/>
      <c r="IL8" s="347"/>
    </row>
    <row r="9" ht="23.25" customHeight="1" spans="1:246">
      <c r="A9" s="102" t="s">
        <v>103</v>
      </c>
      <c r="B9" s="102" t="s">
        <v>104</v>
      </c>
      <c r="C9" s="104">
        <v>108001</v>
      </c>
      <c r="D9" s="105" t="s">
        <v>108</v>
      </c>
      <c r="E9" s="102">
        <f>F9+J9+R9</f>
        <v>40</v>
      </c>
      <c r="F9" s="351"/>
      <c r="G9" s="351"/>
      <c r="H9" s="351"/>
      <c r="I9" s="353"/>
      <c r="J9" s="353">
        <f>SUM(K9:Q9)</f>
        <v>40</v>
      </c>
      <c r="K9" s="353">
        <f>'部门支出总表（分类）'!L9</f>
        <v>40</v>
      </c>
      <c r="L9" s="353">
        <f>'部门支出总表（分类）'!M9</f>
        <v>0</v>
      </c>
      <c r="M9" s="353">
        <f>'部门支出总表（分类）'!N9</f>
        <v>0</v>
      </c>
      <c r="N9" s="353">
        <f>'部门支出总表（分类）'!O9</f>
        <v>0</v>
      </c>
      <c r="O9" s="353">
        <f>'部门支出总表（分类）'!P9</f>
        <v>0</v>
      </c>
      <c r="P9" s="353">
        <f>'部门支出总表（分类）'!Q9</f>
        <v>0</v>
      </c>
      <c r="Q9" s="353">
        <f>'部门支出总表（分类）'!R9</f>
        <v>0</v>
      </c>
      <c r="R9" s="353">
        <f>'部门支出总表（分类）'!S9</f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102" t="s">
        <v>103</v>
      </c>
      <c r="B10" s="102" t="s">
        <v>104</v>
      </c>
      <c r="C10" s="104">
        <v>108001</v>
      </c>
      <c r="D10" s="105" t="s">
        <v>110</v>
      </c>
      <c r="E10" s="102">
        <f>F10+J10+R10</f>
        <v>355</v>
      </c>
      <c r="F10" s="351"/>
      <c r="G10" s="351"/>
      <c r="H10" s="351"/>
      <c r="I10" s="353"/>
      <c r="J10" s="353">
        <f>SUM(K10:Q10)</f>
        <v>355</v>
      </c>
      <c r="K10" s="353">
        <f>'部门支出总表（分类）'!L10</f>
        <v>355</v>
      </c>
      <c r="L10" s="353">
        <f>'部门支出总表（分类）'!M10</f>
        <v>0</v>
      </c>
      <c r="M10" s="353">
        <f>'部门支出总表（分类）'!N10</f>
        <v>0</v>
      </c>
      <c r="N10" s="353">
        <f>'部门支出总表（分类）'!O10</f>
        <v>0</v>
      </c>
      <c r="O10" s="353">
        <f>'部门支出总表（分类）'!P10</f>
        <v>0</v>
      </c>
      <c r="P10" s="353">
        <f>'部门支出总表（分类）'!Q10</f>
        <v>0</v>
      </c>
      <c r="Q10" s="353">
        <f>'部门支出总表（分类）'!R10</f>
        <v>0</v>
      </c>
      <c r="R10" s="353">
        <f>'部门支出总表（分类）'!S10</f>
        <v>0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103">
        <v>215</v>
      </c>
      <c r="B11" s="103" t="s">
        <v>107</v>
      </c>
      <c r="C11" s="104">
        <v>108001</v>
      </c>
      <c r="D11" s="105" t="s">
        <v>112</v>
      </c>
      <c r="E11" s="102">
        <f>F11+J11+R11</f>
        <v>3</v>
      </c>
      <c r="F11" s="351"/>
      <c r="G11" s="351"/>
      <c r="H11" s="351"/>
      <c r="I11" s="353"/>
      <c r="J11" s="353">
        <f>SUM(K11:Q11)</f>
        <v>3</v>
      </c>
      <c r="K11" s="353">
        <f>'部门支出总表（分类）'!L11</f>
        <v>3</v>
      </c>
      <c r="L11" s="353">
        <f>'部门支出总表（分类）'!M11</f>
        <v>0</v>
      </c>
      <c r="M11" s="353">
        <f>'部门支出总表（分类）'!N11</f>
        <v>0</v>
      </c>
      <c r="N11" s="353">
        <f>'部门支出总表（分类）'!O11</f>
        <v>0</v>
      </c>
      <c r="O11" s="353">
        <f>'部门支出总表（分类）'!P11</f>
        <v>0</v>
      </c>
      <c r="P11" s="353">
        <f>'部门支出总表（分类）'!Q11</f>
        <v>0</v>
      </c>
      <c r="Q11" s="353">
        <f>'部门支出总表（分类）'!R11</f>
        <v>0</v>
      </c>
      <c r="R11" s="353">
        <f>'部门支出总表（分类）'!S11</f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9"/>
  <sheetViews>
    <sheetView showGridLines="0" showZeros="0" topLeftCell="A2" workbookViewId="0">
      <selection activeCell="G9" sqref="G9"/>
    </sheetView>
  </sheetViews>
  <sheetFormatPr defaultColWidth="9" defaultRowHeight="18.95" customHeight="1"/>
  <cols>
    <col min="1" max="1" width="5.375" style="328" customWidth="1"/>
    <col min="2" max="2" width="5.375" style="329" customWidth="1"/>
    <col min="3" max="3" width="7.625" style="330" customWidth="1"/>
    <col min="4" max="4" width="24.125" style="331" customWidth="1"/>
    <col min="5" max="8" width="8.625" style="332" customWidth="1"/>
    <col min="9" max="236" width="8" style="333" customWidth="1"/>
    <col min="237" max="241" width="6.875" style="334" customWidth="1"/>
    <col min="242" max="16384" width="9" style="334"/>
  </cols>
  <sheetData>
    <row r="1" ht="23.25" customHeight="1" spans="1:236">
      <c r="A1" s="335"/>
      <c r="B1" s="335"/>
      <c r="C1" s="335"/>
      <c r="D1" s="335"/>
      <c r="E1" s="335"/>
      <c r="F1" s="335"/>
      <c r="G1" s="335"/>
      <c r="H1" s="335" t="s">
        <v>230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6" t="s">
        <v>231</v>
      </c>
      <c r="B2" s="336"/>
      <c r="C2" s="336"/>
      <c r="D2" s="336"/>
      <c r="E2" s="336"/>
      <c r="F2" s="336"/>
      <c r="G2" s="336"/>
      <c r="H2" s="33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6" customFormat="1" ht="23.25" customHeight="1" spans="1:236">
      <c r="A3" s="337"/>
      <c r="B3" s="338"/>
      <c r="C3" s="335"/>
      <c r="D3" s="335"/>
      <c r="E3" s="335"/>
      <c r="F3" s="335"/>
      <c r="G3" s="335"/>
      <c r="H3" s="335" t="s">
        <v>77</v>
      </c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</row>
    <row r="4" s="326" customFormat="1" ht="23.25" customHeight="1" spans="1:236">
      <c r="A4" s="339" t="s">
        <v>115</v>
      </c>
      <c r="B4" s="339"/>
      <c r="C4" s="162" t="s">
        <v>78</v>
      </c>
      <c r="D4" s="162" t="s">
        <v>98</v>
      </c>
      <c r="E4" s="340" t="s">
        <v>117</v>
      </c>
      <c r="F4" s="340"/>
      <c r="G4" s="340"/>
      <c r="H4" s="340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6"/>
      <c r="CD4" s="346"/>
      <c r="CE4" s="346"/>
      <c r="CF4" s="346"/>
      <c r="CG4" s="346"/>
      <c r="CH4" s="346"/>
      <c r="CI4" s="346"/>
      <c r="CJ4" s="346"/>
      <c r="CK4" s="346"/>
      <c r="CL4" s="346"/>
      <c r="CM4" s="346"/>
      <c r="CN4" s="346"/>
      <c r="CO4" s="346"/>
      <c r="CP4" s="346"/>
      <c r="CQ4" s="346"/>
      <c r="CR4" s="346"/>
      <c r="CS4" s="346"/>
      <c r="CT4" s="346"/>
      <c r="CU4" s="346"/>
      <c r="CV4" s="346"/>
      <c r="CW4" s="346"/>
      <c r="CX4" s="346"/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  <c r="EL4" s="346"/>
      <c r="EM4" s="346"/>
      <c r="EN4" s="346"/>
      <c r="EO4" s="346"/>
      <c r="EP4" s="346"/>
      <c r="EQ4" s="346"/>
      <c r="ER4" s="346"/>
      <c r="ES4" s="346"/>
      <c r="ET4" s="346"/>
      <c r="EU4" s="346"/>
      <c r="EV4" s="346"/>
      <c r="EW4" s="346"/>
      <c r="EX4" s="346"/>
      <c r="EY4" s="346"/>
      <c r="EZ4" s="346"/>
      <c r="FA4" s="346"/>
      <c r="FB4" s="346"/>
      <c r="FC4" s="346"/>
      <c r="FD4" s="346"/>
      <c r="FE4" s="346"/>
      <c r="FF4" s="346"/>
      <c r="FG4" s="346"/>
      <c r="FH4" s="346"/>
      <c r="FI4" s="346"/>
      <c r="FJ4" s="346"/>
      <c r="FK4" s="346"/>
      <c r="FL4" s="346"/>
      <c r="FM4" s="346"/>
      <c r="FN4" s="346"/>
      <c r="FO4" s="346"/>
      <c r="FP4" s="346"/>
      <c r="FQ4" s="346"/>
      <c r="FR4" s="346"/>
      <c r="FS4" s="346"/>
      <c r="FT4" s="346"/>
      <c r="FU4" s="346"/>
      <c r="FV4" s="346"/>
      <c r="FW4" s="346"/>
      <c r="FX4" s="346"/>
      <c r="FY4" s="346"/>
      <c r="FZ4" s="346"/>
      <c r="GA4" s="346"/>
      <c r="GB4" s="346"/>
      <c r="GC4" s="346"/>
      <c r="GD4" s="346"/>
      <c r="GE4" s="346"/>
      <c r="GF4" s="346"/>
      <c r="GG4" s="346"/>
      <c r="GH4" s="346"/>
      <c r="GI4" s="346"/>
      <c r="GJ4" s="346"/>
      <c r="GK4" s="346"/>
      <c r="GL4" s="346"/>
      <c r="GM4" s="346"/>
      <c r="GN4" s="346"/>
      <c r="GO4" s="346"/>
      <c r="GP4" s="346"/>
      <c r="GQ4" s="346"/>
      <c r="GR4" s="346"/>
      <c r="GS4" s="346"/>
      <c r="GT4" s="346"/>
      <c r="GU4" s="346"/>
      <c r="GV4" s="346"/>
      <c r="GW4" s="346"/>
      <c r="GX4" s="346"/>
      <c r="GY4" s="346"/>
      <c r="GZ4" s="346"/>
      <c r="HA4" s="346"/>
      <c r="HB4" s="346"/>
      <c r="HC4" s="346"/>
      <c r="HD4" s="346"/>
      <c r="HE4" s="346"/>
      <c r="HF4" s="346"/>
      <c r="HG4" s="346"/>
      <c r="HH4" s="346"/>
      <c r="HI4" s="346"/>
      <c r="HJ4" s="346"/>
      <c r="HK4" s="346"/>
      <c r="HL4" s="346"/>
      <c r="HM4" s="346"/>
      <c r="HN4" s="346"/>
      <c r="HO4" s="346"/>
      <c r="HP4" s="346"/>
      <c r="HQ4" s="346"/>
      <c r="HR4" s="346"/>
      <c r="HS4" s="346"/>
      <c r="HT4" s="346"/>
      <c r="HU4" s="346"/>
      <c r="HV4" s="346"/>
      <c r="HW4" s="346"/>
      <c r="HX4" s="346"/>
      <c r="HY4" s="346"/>
      <c r="HZ4" s="346"/>
      <c r="IA4" s="346"/>
      <c r="IB4" s="346"/>
    </row>
    <row r="5" s="326" customFormat="1" ht="23.25" customHeight="1" spans="1:236">
      <c r="A5" s="162" t="s">
        <v>100</v>
      </c>
      <c r="B5" s="162" t="s">
        <v>101</v>
      </c>
      <c r="C5" s="162"/>
      <c r="D5" s="162"/>
      <c r="E5" s="162" t="s">
        <v>80</v>
      </c>
      <c r="F5" s="162" t="s">
        <v>122</v>
      </c>
      <c r="G5" s="162" t="s">
        <v>123</v>
      </c>
      <c r="H5" s="162" t="s">
        <v>124</v>
      </c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6"/>
      <c r="BB5" s="346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6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6"/>
      <c r="CD5" s="346"/>
      <c r="CE5" s="346"/>
      <c r="CF5" s="346"/>
      <c r="CG5" s="346"/>
      <c r="CH5" s="346"/>
      <c r="CI5" s="346"/>
      <c r="CJ5" s="346"/>
      <c r="CK5" s="346"/>
      <c r="CL5" s="346"/>
      <c r="CM5" s="346"/>
      <c r="CN5" s="346"/>
      <c r="CO5" s="346"/>
      <c r="CP5" s="346"/>
      <c r="CQ5" s="346"/>
      <c r="CR5" s="346"/>
      <c r="CS5" s="346"/>
      <c r="CT5" s="346"/>
      <c r="CU5" s="346"/>
      <c r="CV5" s="346"/>
      <c r="CW5" s="346"/>
      <c r="CX5" s="346"/>
      <c r="CY5" s="346"/>
      <c r="CZ5" s="346"/>
      <c r="DA5" s="346"/>
      <c r="DB5" s="346"/>
      <c r="DC5" s="346"/>
      <c r="DD5" s="346"/>
      <c r="DE5" s="346"/>
      <c r="DF5" s="346"/>
      <c r="DG5" s="346"/>
      <c r="DH5" s="346"/>
      <c r="DI5" s="346"/>
      <c r="DJ5" s="346"/>
      <c r="DK5" s="346"/>
      <c r="DL5" s="346"/>
      <c r="DM5" s="346"/>
      <c r="DN5" s="346"/>
      <c r="DO5" s="346"/>
      <c r="DP5" s="346"/>
      <c r="DQ5" s="346"/>
      <c r="DR5" s="346"/>
      <c r="DS5" s="346"/>
      <c r="DT5" s="346"/>
      <c r="DU5" s="346"/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R5" s="346"/>
      <c r="ES5" s="346"/>
      <c r="ET5" s="346"/>
      <c r="EU5" s="346"/>
      <c r="EV5" s="346"/>
      <c r="EW5" s="346"/>
      <c r="EX5" s="346"/>
      <c r="EY5" s="346"/>
      <c r="EZ5" s="346"/>
      <c r="FA5" s="346"/>
      <c r="FB5" s="346"/>
      <c r="FC5" s="346"/>
      <c r="FD5" s="346"/>
      <c r="FE5" s="346"/>
      <c r="FF5" s="346"/>
      <c r="FG5" s="346"/>
      <c r="FH5" s="346"/>
      <c r="FI5" s="346"/>
      <c r="FJ5" s="346"/>
      <c r="FK5" s="346"/>
      <c r="FL5" s="346"/>
      <c r="FM5" s="346"/>
      <c r="FN5" s="346"/>
      <c r="FO5" s="346"/>
      <c r="FP5" s="346"/>
      <c r="FQ5" s="346"/>
      <c r="FR5" s="346"/>
      <c r="FS5" s="346"/>
      <c r="FT5" s="346"/>
      <c r="FU5" s="346"/>
      <c r="FV5" s="346"/>
      <c r="FW5" s="346"/>
      <c r="FX5" s="346"/>
      <c r="FY5" s="346"/>
      <c r="FZ5" s="346"/>
      <c r="GA5" s="346"/>
      <c r="GB5" s="346"/>
      <c r="GC5" s="346"/>
      <c r="GD5" s="346"/>
      <c r="GE5" s="346"/>
      <c r="GF5" s="346"/>
      <c r="GG5" s="346"/>
      <c r="GH5" s="346"/>
      <c r="GI5" s="346"/>
      <c r="GJ5" s="346"/>
      <c r="GK5" s="346"/>
      <c r="GL5" s="346"/>
      <c r="GM5" s="346"/>
      <c r="GN5" s="346"/>
      <c r="GO5" s="346"/>
      <c r="GP5" s="346"/>
      <c r="GQ5" s="346"/>
      <c r="GR5" s="346"/>
      <c r="GS5" s="346"/>
      <c r="GT5" s="346"/>
      <c r="GU5" s="346"/>
      <c r="GV5" s="346"/>
      <c r="GW5" s="346"/>
      <c r="GX5" s="346"/>
      <c r="GY5" s="346"/>
      <c r="GZ5" s="346"/>
      <c r="HA5" s="346"/>
      <c r="HB5" s="346"/>
      <c r="HC5" s="346"/>
      <c r="HD5" s="346"/>
      <c r="HE5" s="346"/>
      <c r="HF5" s="346"/>
      <c r="HG5" s="346"/>
      <c r="HH5" s="346"/>
      <c r="HI5" s="346"/>
      <c r="HJ5" s="346"/>
      <c r="HK5" s="346"/>
      <c r="HL5" s="346"/>
      <c r="HM5" s="346"/>
      <c r="HN5" s="346"/>
      <c r="HO5" s="346"/>
      <c r="HP5" s="346"/>
      <c r="HQ5" s="346"/>
      <c r="HR5" s="346"/>
      <c r="HS5" s="346"/>
      <c r="HT5" s="346"/>
      <c r="HU5" s="346"/>
      <c r="HV5" s="346"/>
      <c r="HW5" s="346"/>
      <c r="HX5" s="346"/>
      <c r="HY5" s="346"/>
      <c r="HZ5" s="346"/>
      <c r="IA5" s="346"/>
      <c r="IB5" s="346"/>
    </row>
    <row r="6" ht="31.5" customHeight="1" spans="1:236">
      <c r="A6" s="162"/>
      <c r="B6" s="162"/>
      <c r="C6" s="162"/>
      <c r="D6" s="162"/>
      <c r="E6" s="162"/>
      <c r="F6" s="162"/>
      <c r="G6" s="162"/>
      <c r="H6" s="16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1" t="s">
        <v>92</v>
      </c>
      <c r="B7" s="342" t="s">
        <v>92</v>
      </c>
      <c r="C7" s="342" t="s">
        <v>92</v>
      </c>
      <c r="D7" s="342" t="s">
        <v>92</v>
      </c>
      <c r="E7" s="342">
        <v>2</v>
      </c>
      <c r="F7" s="342">
        <v>3</v>
      </c>
      <c r="G7" s="341">
        <v>4</v>
      </c>
      <c r="H7" s="343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7" customFormat="1" ht="23.25" customHeight="1" spans="1:236">
      <c r="A8" s="102" t="s">
        <v>103</v>
      </c>
      <c r="B8" s="102" t="s">
        <v>104</v>
      </c>
      <c r="C8" s="104">
        <v>108001</v>
      </c>
      <c r="D8" s="105" t="s">
        <v>106</v>
      </c>
      <c r="E8" s="344">
        <f>F8+G8+H8</f>
        <v>48</v>
      </c>
      <c r="F8" s="344"/>
      <c r="G8" s="344">
        <f>'部门支出总表（分类）'!I8</f>
        <v>48</v>
      </c>
      <c r="H8" s="345"/>
      <c r="I8" s="347"/>
      <c r="J8" s="347"/>
      <c r="K8" s="347"/>
      <c r="L8" s="347"/>
      <c r="M8" s="347"/>
      <c r="N8" s="34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  <c r="FQ8" s="347"/>
      <c r="FR8" s="347"/>
      <c r="FS8" s="347"/>
      <c r="FT8" s="347"/>
      <c r="FU8" s="347"/>
      <c r="FV8" s="347"/>
      <c r="FW8" s="347"/>
      <c r="FX8" s="347"/>
      <c r="FY8" s="347"/>
      <c r="FZ8" s="347"/>
      <c r="GA8" s="347"/>
      <c r="GB8" s="347"/>
      <c r="GC8" s="347"/>
      <c r="GD8" s="347"/>
      <c r="GE8" s="347"/>
      <c r="GF8" s="347"/>
      <c r="GG8" s="347"/>
      <c r="GH8" s="347"/>
      <c r="GI8" s="347"/>
      <c r="GJ8" s="347"/>
      <c r="GK8" s="347"/>
      <c r="GL8" s="347"/>
      <c r="GM8" s="347"/>
      <c r="GN8" s="347"/>
      <c r="GO8" s="347"/>
      <c r="GP8" s="347"/>
      <c r="GQ8" s="347"/>
      <c r="GR8" s="347"/>
      <c r="GS8" s="347"/>
      <c r="GT8" s="347"/>
      <c r="GU8" s="347"/>
      <c r="GV8" s="347"/>
      <c r="GW8" s="347"/>
      <c r="GX8" s="347"/>
      <c r="GY8" s="347"/>
      <c r="GZ8" s="347"/>
      <c r="HA8" s="347"/>
      <c r="HB8" s="347"/>
      <c r="HC8" s="347"/>
      <c r="HD8" s="347"/>
      <c r="HE8" s="347"/>
      <c r="HF8" s="347"/>
      <c r="HG8" s="347"/>
      <c r="HH8" s="347"/>
      <c r="HI8" s="347"/>
      <c r="HJ8" s="347"/>
      <c r="HK8" s="347"/>
      <c r="HL8" s="347"/>
      <c r="HM8" s="347"/>
      <c r="HN8" s="347"/>
      <c r="HO8" s="347"/>
      <c r="HP8" s="347"/>
      <c r="HQ8" s="347"/>
      <c r="HR8" s="347"/>
      <c r="HS8" s="347"/>
      <c r="HT8" s="347"/>
      <c r="HU8" s="347"/>
      <c r="HV8" s="347"/>
      <c r="HW8" s="347"/>
      <c r="HX8" s="347"/>
      <c r="HY8" s="347"/>
      <c r="HZ8" s="347"/>
      <c r="IA8" s="347"/>
      <c r="IB8" s="347"/>
    </row>
    <row r="9" ht="23.25" customHeight="1" spans="1:236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3" workbookViewId="0">
      <selection activeCell="A8" sqref="A8"/>
    </sheetView>
  </sheetViews>
  <sheetFormatPr defaultColWidth="9" defaultRowHeight="23.1" customHeight="1"/>
  <cols>
    <col min="1" max="3" width="3.625" style="296" customWidth="1"/>
    <col min="4" max="4" width="7.25" style="296" customWidth="1"/>
    <col min="5" max="5" width="19.5" style="296" customWidth="1"/>
    <col min="6" max="6" width="9" style="296"/>
    <col min="7" max="7" width="8.5" style="296" customWidth="1"/>
    <col min="8" max="11" width="7.5" style="296" customWidth="1"/>
    <col min="12" max="12" width="7.5" style="297" customWidth="1"/>
    <col min="13" max="21" width="7.5" style="296" customWidth="1"/>
    <col min="22" max="22" width="8.125" style="296" customWidth="1"/>
    <col min="23" max="25" width="7.5" style="296" customWidth="1"/>
    <col min="26" max="16384" width="9" style="296"/>
  </cols>
  <sheetData>
    <row r="1" customHeight="1" spans="1:254">
      <c r="A1" s="6"/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6"/>
      <c r="M1" s="298"/>
      <c r="N1" s="298"/>
      <c r="O1" s="298"/>
      <c r="P1" s="298"/>
      <c r="Q1" s="298"/>
      <c r="R1" s="298"/>
      <c r="S1" s="298"/>
      <c r="T1" s="298"/>
      <c r="U1" s="298"/>
      <c r="V1" s="6"/>
      <c r="W1" s="6"/>
      <c r="X1" s="6"/>
      <c r="Y1" s="322" t="s">
        <v>232</v>
      </c>
      <c r="Z1" s="32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9" t="s">
        <v>233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0"/>
      <c r="B3" s="300"/>
      <c r="C3" s="300"/>
      <c r="D3" s="301"/>
      <c r="E3" s="301"/>
      <c r="F3" s="301"/>
      <c r="G3" s="301"/>
      <c r="H3" s="301"/>
      <c r="I3" s="301"/>
      <c r="J3" s="301"/>
      <c r="K3" s="301"/>
      <c r="L3" s="6"/>
      <c r="M3" s="301"/>
      <c r="N3" s="301"/>
      <c r="O3" s="301"/>
      <c r="P3" s="301"/>
      <c r="Q3" s="301"/>
      <c r="R3" s="301"/>
      <c r="S3" s="301"/>
      <c r="T3" s="301"/>
      <c r="U3" s="301"/>
      <c r="V3" s="6"/>
      <c r="W3" s="6"/>
      <c r="X3" s="318" t="s">
        <v>77</v>
      </c>
      <c r="Y3" s="318"/>
      <c r="Z3" s="32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2" t="s">
        <v>97</v>
      </c>
      <c r="B4" s="302"/>
      <c r="C4" s="302"/>
      <c r="D4" s="303" t="s">
        <v>78</v>
      </c>
      <c r="E4" s="303" t="s">
        <v>98</v>
      </c>
      <c r="F4" s="303" t="s">
        <v>99</v>
      </c>
      <c r="G4" s="304" t="s">
        <v>148</v>
      </c>
      <c r="H4" s="305"/>
      <c r="I4" s="305"/>
      <c r="J4" s="305"/>
      <c r="K4" s="305"/>
      <c r="L4" s="311"/>
      <c r="M4" s="312" t="s">
        <v>149</v>
      </c>
      <c r="N4" s="312"/>
      <c r="O4" s="312"/>
      <c r="P4" s="312"/>
      <c r="Q4" s="312"/>
      <c r="R4" s="312"/>
      <c r="S4" s="312"/>
      <c r="T4" s="312"/>
      <c r="U4" s="319" t="s">
        <v>150</v>
      </c>
      <c r="V4" s="303" t="s">
        <v>151</v>
      </c>
      <c r="W4" s="303"/>
      <c r="X4" s="303"/>
      <c r="Y4" s="30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3" t="s">
        <v>100</v>
      </c>
      <c r="B5" s="303" t="s">
        <v>101</v>
      </c>
      <c r="C5" s="303" t="s">
        <v>102</v>
      </c>
      <c r="D5" s="303"/>
      <c r="E5" s="303"/>
      <c r="F5" s="303"/>
      <c r="G5" s="303" t="s">
        <v>80</v>
      </c>
      <c r="H5" s="303" t="s">
        <v>152</v>
      </c>
      <c r="I5" s="303" t="s">
        <v>153</v>
      </c>
      <c r="J5" s="303" t="s">
        <v>154</v>
      </c>
      <c r="K5" s="313" t="s">
        <v>155</v>
      </c>
      <c r="L5" s="303" t="s">
        <v>156</v>
      </c>
      <c r="M5" s="303" t="s">
        <v>80</v>
      </c>
      <c r="N5" s="303" t="s">
        <v>157</v>
      </c>
      <c r="O5" s="303" t="s">
        <v>158</v>
      </c>
      <c r="P5" s="303" t="s">
        <v>159</v>
      </c>
      <c r="Q5" s="313" t="s">
        <v>160</v>
      </c>
      <c r="R5" s="303" t="s">
        <v>161</v>
      </c>
      <c r="S5" s="303" t="s">
        <v>162</v>
      </c>
      <c r="T5" s="303" t="s">
        <v>163</v>
      </c>
      <c r="U5" s="320"/>
      <c r="V5" s="303" t="s">
        <v>80</v>
      </c>
      <c r="W5" s="303" t="s">
        <v>164</v>
      </c>
      <c r="X5" s="303" t="s">
        <v>165</v>
      </c>
      <c r="Y5" s="303" t="s">
        <v>151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3"/>
      <c r="B6" s="303"/>
      <c r="C6" s="303"/>
      <c r="D6" s="303"/>
      <c r="E6" s="303"/>
      <c r="F6" s="303"/>
      <c r="G6" s="303"/>
      <c r="H6" s="303"/>
      <c r="I6" s="303"/>
      <c r="J6" s="303"/>
      <c r="K6" s="313"/>
      <c r="L6" s="303"/>
      <c r="M6" s="303"/>
      <c r="N6" s="303"/>
      <c r="O6" s="303"/>
      <c r="P6" s="303"/>
      <c r="Q6" s="313"/>
      <c r="R6" s="303"/>
      <c r="S6" s="303"/>
      <c r="T6" s="303"/>
      <c r="U6" s="321"/>
      <c r="V6" s="303"/>
      <c r="W6" s="303"/>
      <c r="X6" s="303"/>
      <c r="Y6" s="30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2" t="s">
        <v>92</v>
      </c>
      <c r="B7" s="302" t="s">
        <v>92</v>
      </c>
      <c r="C7" s="302" t="s">
        <v>92</v>
      </c>
      <c r="D7" s="302" t="s">
        <v>92</v>
      </c>
      <c r="E7" s="302" t="s">
        <v>92</v>
      </c>
      <c r="F7" s="302">
        <v>1</v>
      </c>
      <c r="G7" s="302">
        <v>2</v>
      </c>
      <c r="H7" s="302">
        <v>3</v>
      </c>
      <c r="I7" s="302">
        <v>4</v>
      </c>
      <c r="J7" s="302">
        <v>5</v>
      </c>
      <c r="K7" s="302">
        <v>6</v>
      </c>
      <c r="L7" s="302">
        <v>7</v>
      </c>
      <c r="M7" s="302">
        <v>8</v>
      </c>
      <c r="N7" s="302">
        <v>9</v>
      </c>
      <c r="O7" s="302">
        <v>10</v>
      </c>
      <c r="P7" s="302">
        <v>11</v>
      </c>
      <c r="Q7" s="302">
        <v>12</v>
      </c>
      <c r="R7" s="302">
        <v>13</v>
      </c>
      <c r="S7" s="302">
        <v>14</v>
      </c>
      <c r="T7" s="302">
        <v>15</v>
      </c>
      <c r="U7" s="302">
        <v>16</v>
      </c>
      <c r="V7" s="302">
        <v>17</v>
      </c>
      <c r="W7" s="302">
        <v>18</v>
      </c>
      <c r="X7" s="302">
        <v>19</v>
      </c>
      <c r="Y7" s="30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5" customFormat="1" ht="26.25" customHeight="1" spans="1:254">
      <c r="A8" s="306"/>
      <c r="B8" s="306"/>
      <c r="C8" s="306"/>
      <c r="D8" s="307"/>
      <c r="E8" s="308"/>
      <c r="F8" s="309"/>
      <c r="G8" s="310"/>
      <c r="H8" s="310"/>
      <c r="I8" s="310"/>
      <c r="J8" s="310"/>
      <c r="K8" s="310"/>
      <c r="L8" s="314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5"/>
      <c r="AY8" s="325"/>
      <c r="AZ8" s="325"/>
      <c r="BA8" s="325"/>
      <c r="BB8" s="325"/>
      <c r="BC8" s="325"/>
      <c r="BD8" s="325"/>
      <c r="BE8" s="325"/>
      <c r="BF8" s="325"/>
      <c r="BG8" s="325"/>
      <c r="BH8" s="325"/>
      <c r="BI8" s="325"/>
      <c r="BJ8" s="325"/>
      <c r="BK8" s="325"/>
      <c r="BL8" s="325"/>
      <c r="BM8" s="325"/>
      <c r="BN8" s="325"/>
      <c r="BO8" s="325"/>
      <c r="BP8" s="325"/>
      <c r="BQ8" s="325"/>
      <c r="BR8" s="325"/>
      <c r="BS8" s="325"/>
      <c r="BT8" s="325"/>
      <c r="BU8" s="325"/>
      <c r="BV8" s="325"/>
      <c r="BW8" s="325"/>
      <c r="BX8" s="325"/>
      <c r="BY8" s="325"/>
      <c r="BZ8" s="325"/>
      <c r="CA8" s="325"/>
      <c r="CB8" s="325"/>
      <c r="CC8" s="325"/>
      <c r="CD8" s="325"/>
      <c r="CE8" s="325"/>
      <c r="CF8" s="325"/>
      <c r="CG8" s="325"/>
      <c r="CH8" s="325"/>
      <c r="CI8" s="325"/>
      <c r="CJ8" s="325"/>
      <c r="CK8" s="325"/>
      <c r="CL8" s="325"/>
      <c r="CM8" s="325"/>
      <c r="CN8" s="325"/>
      <c r="CO8" s="325"/>
      <c r="CP8" s="325"/>
      <c r="CQ8" s="325"/>
      <c r="CR8" s="325"/>
      <c r="CS8" s="325"/>
      <c r="CT8" s="325"/>
      <c r="CU8" s="325"/>
      <c r="CV8" s="325"/>
      <c r="CW8" s="325"/>
      <c r="CX8" s="325"/>
      <c r="CY8" s="325"/>
      <c r="CZ8" s="325"/>
      <c r="DA8" s="325"/>
      <c r="DB8" s="325"/>
      <c r="DC8" s="325"/>
      <c r="DD8" s="325"/>
      <c r="DE8" s="325"/>
      <c r="DF8" s="325"/>
      <c r="DG8" s="325"/>
      <c r="DH8" s="325"/>
      <c r="DI8" s="325"/>
      <c r="DJ8" s="325"/>
      <c r="DK8" s="325"/>
      <c r="DL8" s="325"/>
      <c r="DM8" s="325"/>
      <c r="DN8" s="325"/>
      <c r="DO8" s="325"/>
      <c r="DP8" s="325"/>
      <c r="DQ8" s="325"/>
      <c r="DR8" s="325"/>
      <c r="DS8" s="325"/>
      <c r="DT8" s="325"/>
      <c r="DU8" s="325"/>
      <c r="DV8" s="325"/>
      <c r="DW8" s="325"/>
      <c r="DX8" s="325"/>
      <c r="DY8" s="325"/>
      <c r="DZ8" s="325"/>
      <c r="EA8" s="325"/>
      <c r="EB8" s="325"/>
      <c r="EC8" s="325"/>
      <c r="ED8" s="325"/>
      <c r="EE8" s="325"/>
      <c r="EF8" s="325"/>
      <c r="EG8" s="325"/>
      <c r="EH8" s="325"/>
      <c r="EI8" s="325"/>
      <c r="EJ8" s="325"/>
      <c r="EK8" s="325"/>
      <c r="EL8" s="325"/>
      <c r="EM8" s="325"/>
      <c r="EN8" s="325"/>
      <c r="EO8" s="325"/>
      <c r="EP8" s="325"/>
      <c r="EQ8" s="325"/>
      <c r="ER8" s="325"/>
      <c r="ES8" s="325"/>
      <c r="ET8" s="325"/>
      <c r="EU8" s="325"/>
      <c r="EV8" s="325"/>
      <c r="EW8" s="325"/>
      <c r="EX8" s="325"/>
      <c r="EY8" s="325"/>
      <c r="EZ8" s="325"/>
      <c r="FA8" s="325"/>
      <c r="FB8" s="325"/>
      <c r="FC8" s="325"/>
      <c r="FD8" s="325"/>
      <c r="FE8" s="325"/>
      <c r="FF8" s="325"/>
      <c r="FG8" s="325"/>
      <c r="FH8" s="325"/>
      <c r="FI8" s="325"/>
      <c r="FJ8" s="325"/>
      <c r="FK8" s="325"/>
      <c r="FL8" s="325"/>
      <c r="FM8" s="325"/>
      <c r="FN8" s="325"/>
      <c r="FO8" s="325"/>
      <c r="FP8" s="325"/>
      <c r="FQ8" s="325"/>
      <c r="FR8" s="325"/>
      <c r="FS8" s="325"/>
      <c r="FT8" s="325"/>
      <c r="FU8" s="325"/>
      <c r="FV8" s="325"/>
      <c r="FW8" s="325"/>
      <c r="FX8" s="325"/>
      <c r="FY8" s="325"/>
      <c r="FZ8" s="325"/>
      <c r="GA8" s="325"/>
      <c r="GB8" s="325"/>
      <c r="GC8" s="325"/>
      <c r="GD8" s="325"/>
      <c r="GE8" s="325"/>
      <c r="GF8" s="325"/>
      <c r="GG8" s="325"/>
      <c r="GH8" s="325"/>
      <c r="GI8" s="325"/>
      <c r="GJ8" s="325"/>
      <c r="GK8" s="325"/>
      <c r="GL8" s="325"/>
      <c r="GM8" s="325"/>
      <c r="GN8" s="325"/>
      <c r="GO8" s="325"/>
      <c r="GP8" s="325"/>
      <c r="GQ8" s="325"/>
      <c r="GR8" s="325"/>
      <c r="GS8" s="325"/>
      <c r="GT8" s="325"/>
      <c r="GU8" s="325"/>
      <c r="GV8" s="325"/>
      <c r="GW8" s="325"/>
      <c r="GX8" s="325"/>
      <c r="GY8" s="325"/>
      <c r="GZ8" s="325"/>
      <c r="HA8" s="325"/>
      <c r="HB8" s="325"/>
      <c r="HC8" s="325"/>
      <c r="HD8" s="325"/>
      <c r="HE8" s="325"/>
      <c r="HF8" s="325"/>
      <c r="HG8" s="325"/>
      <c r="HH8" s="325"/>
      <c r="HI8" s="325"/>
      <c r="HJ8" s="325"/>
      <c r="HK8" s="325"/>
      <c r="HL8" s="325"/>
      <c r="HM8" s="325"/>
      <c r="HN8" s="325"/>
      <c r="HO8" s="325"/>
      <c r="HP8" s="325"/>
      <c r="HQ8" s="325"/>
      <c r="HR8" s="325"/>
      <c r="HS8" s="325"/>
      <c r="HT8" s="325"/>
      <c r="HU8" s="325"/>
      <c r="HV8" s="325"/>
      <c r="HW8" s="325"/>
      <c r="HX8" s="325"/>
      <c r="HY8" s="325"/>
      <c r="HZ8" s="325"/>
      <c r="IA8" s="325"/>
      <c r="IB8" s="325"/>
      <c r="IC8" s="325"/>
      <c r="ID8" s="325"/>
      <c r="IE8" s="325"/>
      <c r="IF8" s="325"/>
      <c r="IG8" s="325"/>
      <c r="IH8" s="325"/>
      <c r="II8" s="325"/>
      <c r="IJ8" s="325"/>
      <c r="IK8" s="325"/>
      <c r="IL8" s="325"/>
      <c r="IM8" s="325"/>
      <c r="IN8" s="325"/>
      <c r="IO8" s="325"/>
      <c r="IP8" s="325"/>
      <c r="IQ8" s="325"/>
      <c r="IR8" s="325"/>
      <c r="IS8" s="325"/>
      <c r="IT8" s="325"/>
    </row>
    <row r="9" ht="26.25" customHeight="1" spans="1:254">
      <c r="A9" s="306"/>
      <c r="B9" s="306"/>
      <c r="C9" s="306"/>
      <c r="D9" s="307"/>
      <c r="E9" s="307"/>
      <c r="F9" s="309"/>
      <c r="G9" s="310"/>
      <c r="H9" s="310"/>
      <c r="I9" s="310"/>
      <c r="J9" s="310"/>
      <c r="K9" s="315"/>
      <c r="L9" s="314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7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6"/>
      <c r="B10" s="306"/>
      <c r="C10" s="306"/>
      <c r="D10" s="307"/>
      <c r="E10" s="307"/>
      <c r="F10" s="309"/>
      <c r="G10" s="310"/>
      <c r="H10" s="310"/>
      <c r="I10" s="310"/>
      <c r="J10" s="310"/>
      <c r="K10" s="315"/>
      <c r="L10" s="314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7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6"/>
      <c r="B11" s="306"/>
      <c r="C11" s="306"/>
      <c r="D11" s="307"/>
      <c r="E11" s="307"/>
      <c r="F11" s="309"/>
      <c r="G11" s="310"/>
      <c r="H11" s="310"/>
      <c r="I11" s="310"/>
      <c r="J11" s="310"/>
      <c r="K11" s="315"/>
      <c r="L11" s="314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6"/>
      <c r="B12" s="306"/>
      <c r="C12" s="306"/>
      <c r="D12" s="307"/>
      <c r="E12" s="307"/>
      <c r="F12" s="309"/>
      <c r="G12" s="310"/>
      <c r="H12" s="310"/>
      <c r="I12" s="310"/>
      <c r="J12" s="310"/>
      <c r="K12" s="315"/>
      <c r="L12" s="314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6"/>
      <c r="B13" s="306"/>
      <c r="C13" s="306"/>
      <c r="D13" s="307"/>
      <c r="E13" s="307"/>
      <c r="F13" s="309"/>
      <c r="G13" s="310"/>
      <c r="H13" s="310"/>
      <c r="I13" s="310"/>
      <c r="J13" s="310"/>
      <c r="K13" s="315"/>
      <c r="L13" s="314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6"/>
      <c r="B14" s="306"/>
      <c r="C14" s="306"/>
      <c r="D14" s="307"/>
      <c r="E14" s="307"/>
      <c r="F14" s="309"/>
      <c r="G14" s="310"/>
      <c r="H14" s="310"/>
      <c r="I14" s="310"/>
      <c r="J14" s="310"/>
      <c r="K14" s="316"/>
      <c r="L14" s="314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6"/>
      <c r="B15" s="306"/>
      <c r="C15" s="306"/>
      <c r="D15" s="307"/>
      <c r="E15" s="307"/>
      <c r="F15" s="309"/>
      <c r="G15" s="310"/>
      <c r="H15" s="310"/>
      <c r="I15" s="310"/>
      <c r="J15" s="310"/>
      <c r="K15" s="316"/>
      <c r="L15" s="314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7"/>
      <c r="N16" s="317"/>
      <c r="O16" s="317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topLeftCell="A2" workbookViewId="0">
      <selection activeCell="A7" sqref="A7:N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234</v>
      </c>
    </row>
    <row r="2" ht="33" customHeight="1" spans="1:14">
      <c r="A2" s="291" t="s">
        <v>235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5" t="s">
        <v>97</v>
      </c>
      <c r="B4" s="245"/>
      <c r="C4" s="245"/>
      <c r="D4" s="95" t="s">
        <v>134</v>
      </c>
      <c r="E4" s="95" t="s">
        <v>79</v>
      </c>
      <c r="F4" s="95" t="s">
        <v>80</v>
      </c>
      <c r="G4" s="95" t="s">
        <v>136</v>
      </c>
      <c r="H4" s="95"/>
      <c r="I4" s="95"/>
      <c r="J4" s="95"/>
      <c r="K4" s="95"/>
      <c r="L4" s="95" t="s">
        <v>140</v>
      </c>
      <c r="M4" s="95"/>
      <c r="N4" s="95"/>
    </row>
    <row r="5" ht="17.25" customHeight="1" spans="1:14">
      <c r="A5" s="95" t="s">
        <v>100</v>
      </c>
      <c r="B5" s="246" t="s">
        <v>101</v>
      </c>
      <c r="C5" s="95" t="s">
        <v>102</v>
      </c>
      <c r="D5" s="95"/>
      <c r="E5" s="95"/>
      <c r="F5" s="95"/>
      <c r="G5" s="95" t="s">
        <v>169</v>
      </c>
      <c r="H5" s="95" t="s">
        <v>170</v>
      </c>
      <c r="I5" s="95" t="s">
        <v>149</v>
      </c>
      <c r="J5" s="95" t="s">
        <v>150</v>
      </c>
      <c r="K5" s="95" t="s">
        <v>151</v>
      </c>
      <c r="L5" s="95" t="s">
        <v>169</v>
      </c>
      <c r="M5" s="95" t="s">
        <v>122</v>
      </c>
      <c r="N5" s="95" t="s">
        <v>171</v>
      </c>
    </row>
    <row r="6" ht="20.25" customHeight="1" spans="1:14">
      <c r="A6" s="95"/>
      <c r="B6" s="246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="135" customFormat="1" ht="29.25" customHeight="1" spans="1:14">
      <c r="A7" s="292" t="s">
        <v>166</v>
      </c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4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8"/>
  <sheetViews>
    <sheetView showGridLines="0" showZeros="0" workbookViewId="0">
      <selection activeCell="H17" sqref="H17"/>
    </sheetView>
  </sheetViews>
  <sheetFormatPr defaultColWidth="9" defaultRowHeight="23.1" customHeight="1" outlineLevelRow="7"/>
  <cols>
    <col min="1" max="3" width="4" style="272" customWidth="1"/>
    <col min="4" max="4" width="9.625" style="273" customWidth="1"/>
    <col min="5" max="5" width="21.875" style="272" customWidth="1"/>
    <col min="6" max="6" width="8.625" style="272" customWidth="1"/>
    <col min="7" max="14" width="7.25" style="272" customWidth="1"/>
    <col min="15" max="16" width="7" style="272" customWidth="1"/>
    <col min="17" max="25" width="7.25" style="272" customWidth="1"/>
    <col min="26" max="26" width="6.875" style="272" customWidth="1"/>
    <col min="27" max="27" width="7.25" style="272" customWidth="1"/>
    <col min="28" max="16384" width="9" style="272"/>
  </cols>
  <sheetData>
    <row r="1" customHeight="1" spans="1:27">
      <c r="A1" s="6"/>
      <c r="B1" s="274"/>
      <c r="C1" s="274"/>
      <c r="D1" s="275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8" t="s">
        <v>236</v>
      </c>
      <c r="Z1" s="288"/>
      <c r="AA1" s="288"/>
    </row>
    <row r="2" customHeight="1" spans="1:27">
      <c r="A2" s="276" t="s">
        <v>237</v>
      </c>
      <c r="B2" s="276"/>
      <c r="C2" s="276"/>
      <c r="D2" s="277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</row>
    <row r="3" customHeight="1" spans="1:27">
      <c r="A3" s="278"/>
      <c r="B3" s="278"/>
      <c r="C3" s="278"/>
      <c r="D3" s="279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6"/>
      <c r="U3" s="6"/>
      <c r="V3" s="6"/>
      <c r="W3" s="6"/>
      <c r="X3" s="6"/>
      <c r="Y3" s="289" t="s">
        <v>77</v>
      </c>
      <c r="Z3" s="289"/>
      <c r="AA3" s="289"/>
    </row>
    <row r="4" customHeight="1" spans="1:27">
      <c r="A4" s="281" t="s">
        <v>97</v>
      </c>
      <c r="B4" s="281"/>
      <c r="C4" s="281"/>
      <c r="D4" s="282" t="s">
        <v>78</v>
      </c>
      <c r="E4" s="283" t="s">
        <v>98</v>
      </c>
      <c r="F4" s="283" t="s">
        <v>174</v>
      </c>
      <c r="G4" s="283" t="s">
        <v>175</v>
      </c>
      <c r="H4" s="283" t="s">
        <v>176</v>
      </c>
      <c r="I4" s="283" t="s">
        <v>177</v>
      </c>
      <c r="J4" s="283" t="s">
        <v>178</v>
      </c>
      <c r="K4" s="283" t="s">
        <v>179</v>
      </c>
      <c r="L4" s="283" t="s">
        <v>180</v>
      </c>
      <c r="M4" s="283" t="s">
        <v>181</v>
      </c>
      <c r="N4" s="283" t="s">
        <v>182</v>
      </c>
      <c r="O4" s="283" t="s">
        <v>183</v>
      </c>
      <c r="P4" s="285" t="s">
        <v>184</v>
      </c>
      <c r="Q4" s="283" t="s">
        <v>185</v>
      </c>
      <c r="R4" s="283" t="s">
        <v>186</v>
      </c>
      <c r="S4" s="283" t="s">
        <v>187</v>
      </c>
      <c r="T4" s="283" t="s">
        <v>188</v>
      </c>
      <c r="U4" s="283" t="s">
        <v>189</v>
      </c>
      <c r="V4" s="283" t="s">
        <v>190</v>
      </c>
      <c r="W4" s="283" t="s">
        <v>191</v>
      </c>
      <c r="X4" s="283" t="s">
        <v>192</v>
      </c>
      <c r="Y4" s="283" t="s">
        <v>193</v>
      </c>
      <c r="Z4" s="283" t="s">
        <v>194</v>
      </c>
      <c r="AA4" s="283" t="s">
        <v>195</v>
      </c>
    </row>
    <row r="5" customHeight="1" spans="1:27">
      <c r="A5" s="283" t="s">
        <v>100</v>
      </c>
      <c r="B5" s="283" t="s">
        <v>101</v>
      </c>
      <c r="C5" s="283" t="s">
        <v>102</v>
      </c>
      <c r="D5" s="282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6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</row>
    <row r="6" customHeight="1" spans="1:27">
      <c r="A6" s="283"/>
      <c r="B6" s="283"/>
      <c r="C6" s="283"/>
      <c r="D6" s="282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7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</row>
    <row r="7" customHeight="1" spans="1:27">
      <c r="A7" s="281" t="s">
        <v>92</v>
      </c>
      <c r="B7" s="281" t="s">
        <v>92</v>
      </c>
      <c r="C7" s="281" t="s">
        <v>92</v>
      </c>
      <c r="D7" s="284" t="s">
        <v>92</v>
      </c>
      <c r="E7" s="281" t="s">
        <v>92</v>
      </c>
      <c r="F7" s="281">
        <v>1</v>
      </c>
      <c r="G7" s="281">
        <v>2</v>
      </c>
      <c r="H7" s="281">
        <v>3</v>
      </c>
      <c r="I7" s="281">
        <v>4</v>
      </c>
      <c r="J7" s="281">
        <v>5</v>
      </c>
      <c r="K7" s="281">
        <v>6</v>
      </c>
      <c r="L7" s="281">
        <v>7</v>
      </c>
      <c r="M7" s="281">
        <v>8</v>
      </c>
      <c r="N7" s="281">
        <v>9</v>
      </c>
      <c r="O7" s="281">
        <v>10</v>
      </c>
      <c r="P7" s="281">
        <v>11</v>
      </c>
      <c r="Q7" s="281">
        <v>12</v>
      </c>
      <c r="R7" s="281">
        <v>13</v>
      </c>
      <c r="S7" s="281">
        <v>14</v>
      </c>
      <c r="T7" s="281">
        <v>15</v>
      </c>
      <c r="U7" s="281">
        <v>16</v>
      </c>
      <c r="V7" s="281">
        <v>17</v>
      </c>
      <c r="W7" s="281">
        <v>18</v>
      </c>
      <c r="X7" s="281">
        <v>19</v>
      </c>
      <c r="Y7" s="281">
        <v>20</v>
      </c>
      <c r="Z7" s="281">
        <v>21</v>
      </c>
      <c r="AA7" s="281">
        <v>22</v>
      </c>
    </row>
    <row r="8" s="271" customFormat="1" ht="26.25" customHeight="1" spans="1:28">
      <c r="A8" s="102" t="str">
        <f>'基本-一般商品服务'!A8</f>
        <v>201</v>
      </c>
      <c r="B8" s="102" t="str">
        <f>'基本-一般商品服务'!B8</f>
        <v>06</v>
      </c>
      <c r="C8" s="102" t="str">
        <f>'基本-一般商品服务'!C8</f>
        <v>02</v>
      </c>
      <c r="D8" s="104">
        <f>'基本-一般商品服务'!D8</f>
        <v>108001</v>
      </c>
      <c r="E8" s="102" t="str">
        <f>'基本-一般商品服务'!E8</f>
        <v>一般行政管理事务</v>
      </c>
      <c r="F8" s="102">
        <f>'基本-一般商品服务'!F8</f>
        <v>48</v>
      </c>
      <c r="G8" s="102">
        <f>'基本-一般商品服务'!G8</f>
        <v>8</v>
      </c>
      <c r="H8" s="102">
        <f>'基本-一般商品服务'!H8</f>
        <v>15</v>
      </c>
      <c r="I8" s="102">
        <f>'基本-一般商品服务'!I8</f>
        <v>0</v>
      </c>
      <c r="J8" s="102">
        <f>'基本-一般商品服务'!J8</f>
        <v>0</v>
      </c>
      <c r="K8" s="102">
        <f>'基本-一般商品服务'!K8</f>
        <v>0</v>
      </c>
      <c r="L8" s="102">
        <f>'基本-一般商品服务'!L8</f>
        <v>0</v>
      </c>
      <c r="M8" s="102">
        <f>'基本-一般商品服务'!M8</f>
        <v>5</v>
      </c>
      <c r="N8" s="102">
        <f>'基本-一般商品服务'!N8</f>
        <v>0</v>
      </c>
      <c r="O8" s="102">
        <f>'基本-一般商品服务'!O8</f>
        <v>5</v>
      </c>
      <c r="P8" s="102">
        <f>'基本-一般商品服务'!P8</f>
        <v>0</v>
      </c>
      <c r="Q8" s="102">
        <f>'基本-一般商品服务'!Q8</f>
        <v>5</v>
      </c>
      <c r="R8" s="102">
        <f>'基本-一般商品服务'!R8</f>
        <v>2</v>
      </c>
      <c r="S8" s="102">
        <f>'基本-一般商品服务'!S8</f>
        <v>0</v>
      </c>
      <c r="T8" s="102">
        <f>'基本-一般商品服务'!T8</f>
        <v>0</v>
      </c>
      <c r="U8" s="102">
        <f>'基本-一般商品服务'!U8</f>
        <v>0</v>
      </c>
      <c r="V8" s="102">
        <f>'基本-一般商品服务'!V8</f>
        <v>0</v>
      </c>
      <c r="W8" s="102">
        <f>'基本-一般商品服务'!W8</f>
        <v>0</v>
      </c>
      <c r="X8" s="102">
        <f>'基本-一般商品服务'!X8</f>
        <v>0</v>
      </c>
      <c r="Y8" s="102">
        <f>'基本-一般商品服务'!Y8</f>
        <v>0</v>
      </c>
      <c r="Z8" s="102">
        <f>'基本-一般商品服务'!Z8</f>
        <v>0</v>
      </c>
      <c r="AA8" s="102">
        <f>'基本-一般商品服务'!AA8</f>
        <v>8</v>
      </c>
      <c r="AB8" s="290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H7" sqref="H7:Q7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238</v>
      </c>
    </row>
    <row r="2" ht="33.75" customHeight="1" spans="1:20">
      <c r="A2" s="87" t="s">
        <v>239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68" t="s">
        <v>97</v>
      </c>
      <c r="B4" s="268"/>
      <c r="C4" s="268"/>
      <c r="D4" s="118" t="s">
        <v>78</v>
      </c>
      <c r="E4" s="95" t="s">
        <v>135</v>
      </c>
      <c r="F4" s="94" t="s">
        <v>174</v>
      </c>
      <c r="G4" s="95" t="s">
        <v>137</v>
      </c>
      <c r="H4" s="95"/>
      <c r="I4" s="95"/>
      <c r="J4" s="95"/>
      <c r="K4" s="95"/>
      <c r="L4" s="95"/>
      <c r="M4" s="95"/>
      <c r="N4" s="95"/>
      <c r="O4" s="95"/>
      <c r="P4" s="95"/>
      <c r="Q4" s="95"/>
      <c r="R4" s="95" t="s">
        <v>140</v>
      </c>
      <c r="S4" s="95"/>
      <c r="T4" s="95"/>
    </row>
    <row r="5" customHeight="1" spans="1:20">
      <c r="A5" s="268"/>
      <c r="B5" s="268"/>
      <c r="C5" s="268"/>
      <c r="D5" s="118"/>
      <c r="E5" s="95"/>
      <c r="F5" s="98"/>
      <c r="G5" s="95" t="s">
        <v>89</v>
      </c>
      <c r="H5" s="95" t="s">
        <v>199</v>
      </c>
      <c r="I5" s="95" t="s">
        <v>185</v>
      </c>
      <c r="J5" s="95" t="s">
        <v>186</v>
      </c>
      <c r="K5" s="95" t="s">
        <v>200</v>
      </c>
      <c r="L5" s="95" t="s">
        <v>201</v>
      </c>
      <c r="M5" s="95" t="s">
        <v>187</v>
      </c>
      <c r="N5" s="95" t="s">
        <v>202</v>
      </c>
      <c r="O5" s="95" t="s">
        <v>190</v>
      </c>
      <c r="P5" s="95" t="s">
        <v>203</v>
      </c>
      <c r="Q5" s="95" t="s">
        <v>204</v>
      </c>
      <c r="R5" s="95" t="s">
        <v>89</v>
      </c>
      <c r="S5" s="95" t="s">
        <v>205</v>
      </c>
      <c r="T5" s="95" t="s">
        <v>171</v>
      </c>
    </row>
    <row r="6" ht="42.75" customHeight="1" spans="1:20">
      <c r="A6" s="95" t="s">
        <v>100</v>
      </c>
      <c r="B6" s="95" t="s">
        <v>101</v>
      </c>
      <c r="C6" s="95" t="s">
        <v>102</v>
      </c>
      <c r="D6" s="118"/>
      <c r="E6" s="95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</row>
    <row r="7" s="135" customFormat="1" ht="35.25" customHeight="1" spans="1:20">
      <c r="A7" s="102" t="s">
        <v>103</v>
      </c>
      <c r="B7" s="102" t="s">
        <v>104</v>
      </c>
      <c r="C7" s="103" t="s">
        <v>105</v>
      </c>
      <c r="D7" s="104">
        <v>108001</v>
      </c>
      <c r="E7" s="105" t="s">
        <v>106</v>
      </c>
      <c r="F7" s="269">
        <f>G7+R7</f>
        <v>48</v>
      </c>
      <c r="G7" s="270">
        <f>SUM(H7:Q7)</f>
        <v>48</v>
      </c>
      <c r="H7" s="270">
        <f>'商品服务(政府预算)'!H7</f>
        <v>28</v>
      </c>
      <c r="I7" s="270">
        <f>'商品服务(政府预算)'!I7</f>
        <v>5</v>
      </c>
      <c r="J7" s="270">
        <f>'商品服务(政府预算)'!J7</f>
        <v>2</v>
      </c>
      <c r="K7" s="270">
        <f>'商品服务(政府预算)'!K7</f>
        <v>0</v>
      </c>
      <c r="L7" s="270">
        <f>'商品服务(政府预算)'!L7</f>
        <v>0</v>
      </c>
      <c r="M7" s="270">
        <f>'商品服务(政府预算)'!M7</f>
        <v>0</v>
      </c>
      <c r="N7" s="270">
        <f>'商品服务(政府预算)'!N7</f>
        <v>0</v>
      </c>
      <c r="O7" s="270">
        <f>'商品服务(政府预算)'!O7</f>
        <v>0</v>
      </c>
      <c r="P7" s="270">
        <f>'商品服务(政府预算)'!P7</f>
        <v>5</v>
      </c>
      <c r="Q7" s="270">
        <f>'商品服务(政府预算)'!Q7</f>
        <v>8</v>
      </c>
      <c r="R7" s="270"/>
      <c r="S7" s="270"/>
      <c r="T7" s="27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A9" sqref="$A9:$XFD11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4" t="s">
        <v>240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241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5" t="s">
        <v>77</v>
      </c>
      <c r="K3" s="265"/>
      <c r="L3" s="265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134</v>
      </c>
      <c r="E4" s="256" t="s">
        <v>98</v>
      </c>
      <c r="F4" s="256" t="s">
        <v>174</v>
      </c>
      <c r="G4" s="257" t="s">
        <v>208</v>
      </c>
      <c r="H4" s="256" t="s">
        <v>209</v>
      </c>
      <c r="I4" s="256" t="s">
        <v>210</v>
      </c>
      <c r="J4" s="256" t="s">
        <v>211</v>
      </c>
      <c r="K4" s="256" t="s">
        <v>212</v>
      </c>
      <c r="L4" s="256" t="s">
        <v>195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 t="s">
        <v>219</v>
      </c>
      <c r="B8" s="259"/>
      <c r="C8" s="260"/>
      <c r="D8" s="261"/>
      <c r="E8" s="262"/>
      <c r="F8" s="263"/>
      <c r="G8" s="263"/>
      <c r="H8" s="263"/>
      <c r="I8" s="263"/>
      <c r="J8" s="263"/>
      <c r="K8" s="263"/>
      <c r="L8" s="263"/>
      <c r="M8" s="266"/>
      <c r="N8" s="254"/>
      <c r="O8" s="254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7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7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7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7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7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7" sqref="C7"/>
    </sheetView>
  </sheetViews>
  <sheetFormatPr defaultColWidth="9" defaultRowHeight="23.1" customHeight="1"/>
  <cols>
    <col min="1" max="1" width="8.375" style="522" customWidth="1"/>
    <col min="2" max="2" width="19.375" style="522" customWidth="1"/>
    <col min="3" max="13" width="9.875" style="522" customWidth="1"/>
    <col min="14" max="255" width="6.75" style="522" customWidth="1"/>
    <col min="256" max="16384" width="9" style="523"/>
  </cols>
  <sheetData>
    <row r="1" customHeight="1" spans="1:255">
      <c r="A1" s="6"/>
      <c r="B1" s="524"/>
      <c r="C1" s="524"/>
      <c r="D1" s="524"/>
      <c r="E1" s="524"/>
      <c r="F1" s="524"/>
      <c r="G1" s="524"/>
      <c r="H1" s="524"/>
      <c r="I1" s="524"/>
      <c r="J1" s="524"/>
      <c r="K1" s="6"/>
      <c r="L1" s="6"/>
      <c r="M1" s="54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5" t="s">
        <v>76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6"/>
      <c r="C3" s="526"/>
      <c r="D3" s="527"/>
      <c r="E3" s="527"/>
      <c r="F3" s="527"/>
      <c r="G3" s="526"/>
      <c r="H3" s="526"/>
      <c r="I3" s="526"/>
      <c r="J3" s="526"/>
      <c r="K3" s="6"/>
      <c r="L3" s="541" t="s">
        <v>77</v>
      </c>
      <c r="M3" s="54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1" customFormat="1" customHeight="1" spans="1:255">
      <c r="A4" s="528" t="s">
        <v>78</v>
      </c>
      <c r="B4" s="528" t="s">
        <v>79</v>
      </c>
      <c r="C4" s="529" t="s">
        <v>80</v>
      </c>
      <c r="D4" s="530" t="s">
        <v>81</v>
      </c>
      <c r="E4" s="530"/>
      <c r="F4" s="530"/>
      <c r="G4" s="528" t="s">
        <v>82</v>
      </c>
      <c r="H4" s="528" t="s">
        <v>83</v>
      </c>
      <c r="I4" s="528" t="s">
        <v>84</v>
      </c>
      <c r="J4" s="528" t="s">
        <v>85</v>
      </c>
      <c r="K4" s="528" t="s">
        <v>86</v>
      </c>
      <c r="L4" s="542" t="s">
        <v>87</v>
      </c>
      <c r="M4" s="543" t="s">
        <v>88</v>
      </c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</row>
    <row r="5" s="521" customFormat="1" ht="36" customHeight="1" spans="1:255">
      <c r="A5" s="528"/>
      <c r="B5" s="528"/>
      <c r="C5" s="528"/>
      <c r="D5" s="528" t="s">
        <v>89</v>
      </c>
      <c r="E5" s="528" t="s">
        <v>90</v>
      </c>
      <c r="F5" s="528" t="s">
        <v>91</v>
      </c>
      <c r="G5" s="528"/>
      <c r="H5" s="528"/>
      <c r="I5" s="528"/>
      <c r="J5" s="528"/>
      <c r="K5" s="528"/>
      <c r="L5" s="528"/>
      <c r="M5" s="544"/>
      <c r="N5" s="519"/>
      <c r="O5" s="519"/>
      <c r="P5" s="519"/>
      <c r="Q5" s="519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</row>
    <row r="6" customHeight="1" spans="1:255">
      <c r="A6" s="531" t="s">
        <v>92</v>
      </c>
      <c r="B6" s="531" t="s">
        <v>92</v>
      </c>
      <c r="C6" s="531">
        <v>1</v>
      </c>
      <c r="D6" s="531">
        <v>2</v>
      </c>
      <c r="E6" s="531">
        <v>3</v>
      </c>
      <c r="F6" s="531">
        <v>4</v>
      </c>
      <c r="G6" s="531">
        <v>5</v>
      </c>
      <c r="H6" s="531">
        <v>6</v>
      </c>
      <c r="I6" s="531">
        <v>7</v>
      </c>
      <c r="J6" s="531">
        <v>8</v>
      </c>
      <c r="K6" s="531">
        <v>9</v>
      </c>
      <c r="L6" s="531">
        <v>10</v>
      </c>
      <c r="M6" s="54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32" t="s">
        <v>93</v>
      </c>
      <c r="B7" s="533" t="s">
        <v>94</v>
      </c>
      <c r="C7" s="534">
        <f>D7+G7+H7+I7+J7+K7+L7+M7</f>
        <v>446</v>
      </c>
      <c r="D7" s="535">
        <f>E7+F7</f>
        <v>446</v>
      </c>
      <c r="E7" s="536">
        <v>446</v>
      </c>
      <c r="F7" s="537"/>
      <c r="G7" s="537"/>
      <c r="H7" s="537"/>
      <c r="I7" s="537"/>
      <c r="J7" s="537"/>
      <c r="K7" s="537"/>
      <c r="L7" s="537"/>
      <c r="M7" s="53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38"/>
      <c r="B8" s="538"/>
      <c r="C8" s="538"/>
      <c r="D8" s="538"/>
      <c r="E8" s="538"/>
      <c r="F8" s="538"/>
      <c r="G8" s="538"/>
      <c r="H8" s="538"/>
      <c r="I8" s="538"/>
      <c r="J8" s="538"/>
      <c r="K8" s="538"/>
      <c r="L8" s="538"/>
      <c r="M8" s="53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38"/>
      <c r="B9" s="538"/>
      <c r="C9" s="539"/>
      <c r="D9" s="538"/>
      <c r="E9" s="538"/>
      <c r="F9" s="538"/>
      <c r="G9" s="538"/>
      <c r="H9" s="538"/>
      <c r="I9" s="538"/>
      <c r="J9" s="538"/>
      <c r="K9" s="538"/>
      <c r="L9" s="538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38"/>
      <c r="C10" s="538"/>
      <c r="D10" s="538"/>
      <c r="E10" s="538"/>
      <c r="F10" s="538"/>
      <c r="G10" s="538"/>
      <c r="H10" s="538"/>
      <c r="I10" s="538"/>
      <c r="J10" s="538"/>
      <c r="K10" s="538"/>
      <c r="L10" s="53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38"/>
      <c r="C11" s="6"/>
      <c r="D11" s="538"/>
      <c r="E11" s="6"/>
      <c r="F11" s="6"/>
      <c r="G11" s="538"/>
      <c r="H11" s="538"/>
      <c r="I11" s="538"/>
      <c r="J11" s="538"/>
      <c r="K11" s="538"/>
      <c r="L11" s="53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38"/>
      <c r="G12" s="6"/>
      <c r="H12" s="6"/>
      <c r="I12" s="538"/>
      <c r="J12" s="538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38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38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3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242</v>
      </c>
    </row>
    <row r="2" ht="31.5" customHeight="1" spans="1:11">
      <c r="A2" s="87" t="s">
        <v>243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5" t="s">
        <v>97</v>
      </c>
      <c r="B4" s="245"/>
      <c r="C4" s="245"/>
      <c r="D4" s="95" t="s">
        <v>198</v>
      </c>
      <c r="E4" s="95" t="s">
        <v>135</v>
      </c>
      <c r="F4" s="95" t="s">
        <v>124</v>
      </c>
      <c r="G4" s="95"/>
      <c r="H4" s="95"/>
      <c r="I4" s="95"/>
      <c r="J4" s="95"/>
      <c r="K4" s="95"/>
    </row>
    <row r="5" customHeight="1" spans="1:11">
      <c r="A5" s="95" t="s">
        <v>100</v>
      </c>
      <c r="B5" s="95" t="s">
        <v>101</v>
      </c>
      <c r="C5" s="95" t="s">
        <v>102</v>
      </c>
      <c r="D5" s="95"/>
      <c r="E5" s="95"/>
      <c r="F5" s="95" t="s">
        <v>89</v>
      </c>
      <c r="G5" s="95" t="s">
        <v>215</v>
      </c>
      <c r="H5" s="95" t="s">
        <v>212</v>
      </c>
      <c r="I5" s="95" t="s">
        <v>216</v>
      </c>
      <c r="J5" s="95" t="s">
        <v>217</v>
      </c>
      <c r="K5" s="95" t="s">
        <v>218</v>
      </c>
    </row>
    <row r="6" ht="32.25" customHeight="1" spans="1:11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</row>
    <row r="7" s="135" customFormat="1" ht="24.75" customHeight="1" spans="1:11">
      <c r="A7" s="246" t="s">
        <v>219</v>
      </c>
      <c r="B7" s="246"/>
      <c r="C7" s="246"/>
      <c r="D7" s="103"/>
      <c r="E7" s="246"/>
      <c r="F7" s="247"/>
      <c r="G7" s="247"/>
      <c r="H7" s="247"/>
      <c r="I7" s="247"/>
      <c r="J7" s="247"/>
      <c r="K7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5"/>
  <sheetViews>
    <sheetView showGridLines="0" showZeros="0" workbookViewId="0">
      <selection activeCell="D12" sqref="D12"/>
    </sheetView>
  </sheetViews>
  <sheetFormatPr defaultColWidth="9" defaultRowHeight="12.75" customHeight="1"/>
  <cols>
    <col min="1" max="1" width="8.75" style="216" customWidth="1"/>
    <col min="2" max="2" width="15.875" style="216" customWidth="1"/>
    <col min="3" max="3" width="21.75" style="216" customWidth="1"/>
    <col min="4" max="5" width="11.125" style="216" customWidth="1"/>
    <col min="6" max="14" width="10.125" style="216" customWidth="1"/>
    <col min="15" max="255" width="6.875" style="216" customWidth="1"/>
    <col min="256" max="16384" width="9" style="216"/>
  </cols>
  <sheetData>
    <row r="1" ht="23.1" customHeight="1" spans="1:14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33"/>
      <c r="L1" s="234"/>
      <c r="M1" s="6"/>
      <c r="N1" s="235" t="s">
        <v>244</v>
      </c>
    </row>
    <row r="2" ht="23.1" customHeight="1" spans="1:14">
      <c r="A2" s="218" t="s">
        <v>245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ht="23.1" customHeight="1" spans="1:14">
      <c r="A3" s="219"/>
      <c r="B3" s="220"/>
      <c r="C3" s="220"/>
      <c r="D3" s="219"/>
      <c r="E3" s="220"/>
      <c r="F3" s="220"/>
      <c r="G3" s="220"/>
      <c r="H3" s="219"/>
      <c r="I3" s="219"/>
      <c r="J3" s="219"/>
      <c r="K3" s="233"/>
      <c r="L3" s="236"/>
      <c r="M3" s="6"/>
      <c r="N3" s="237" t="s">
        <v>77</v>
      </c>
    </row>
    <row r="4" ht="23.1" customHeight="1" spans="1:14">
      <c r="A4" s="221" t="s">
        <v>246</v>
      </c>
      <c r="B4" s="221" t="s">
        <v>135</v>
      </c>
      <c r="C4" s="222" t="s">
        <v>247</v>
      </c>
      <c r="D4" s="223" t="s">
        <v>99</v>
      </c>
      <c r="E4" s="224" t="s">
        <v>81</v>
      </c>
      <c r="F4" s="224"/>
      <c r="G4" s="224"/>
      <c r="H4" s="225" t="s">
        <v>82</v>
      </c>
      <c r="I4" s="221" t="s">
        <v>83</v>
      </c>
      <c r="J4" s="221" t="s">
        <v>84</v>
      </c>
      <c r="K4" s="221" t="s">
        <v>85</v>
      </c>
      <c r="L4" s="238" t="s">
        <v>86</v>
      </c>
      <c r="M4" s="239" t="s">
        <v>87</v>
      </c>
      <c r="N4" s="240" t="s">
        <v>88</v>
      </c>
    </row>
    <row r="5" ht="36" customHeight="1" spans="1:14">
      <c r="A5" s="221"/>
      <c r="B5" s="221"/>
      <c r="C5" s="222"/>
      <c r="D5" s="221"/>
      <c r="E5" s="226" t="s">
        <v>89</v>
      </c>
      <c r="F5" s="226" t="s">
        <v>90</v>
      </c>
      <c r="G5" s="226" t="s">
        <v>91</v>
      </c>
      <c r="H5" s="221"/>
      <c r="I5" s="221"/>
      <c r="J5" s="221"/>
      <c r="K5" s="221"/>
      <c r="L5" s="223"/>
      <c r="M5" s="239"/>
      <c r="N5" s="240"/>
    </row>
    <row r="6" ht="23.1" customHeight="1" spans="1:14">
      <c r="A6" s="227" t="s">
        <v>92</v>
      </c>
      <c r="B6" s="227" t="s">
        <v>92</v>
      </c>
      <c r="C6" s="227" t="s">
        <v>92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41">
        <v>10</v>
      </c>
      <c r="N6" s="242">
        <v>11</v>
      </c>
    </row>
    <row r="7" s="215" customFormat="1" ht="23.25" customHeight="1" spans="1:14">
      <c r="A7" s="228">
        <v>2010607</v>
      </c>
      <c r="B7" s="105" t="s">
        <v>108</v>
      </c>
      <c r="C7" s="229" t="s">
        <v>94</v>
      </c>
      <c r="D7" s="229">
        <f>E7+H7+I7+J7+K7+L7+M7+N7</f>
        <v>40</v>
      </c>
      <c r="E7" s="229">
        <f>F7+G7</f>
        <v>40</v>
      </c>
      <c r="F7" s="230">
        <v>40</v>
      </c>
      <c r="G7" s="231"/>
      <c r="H7" s="231"/>
      <c r="I7" s="231"/>
      <c r="J7" s="231"/>
      <c r="K7" s="231"/>
      <c r="L7" s="243"/>
      <c r="M7" s="244"/>
      <c r="N7" s="243"/>
    </row>
    <row r="8" ht="23.25" customHeight="1" spans="1:14">
      <c r="A8" s="228">
        <v>2010608</v>
      </c>
      <c r="B8" s="105" t="s">
        <v>110</v>
      </c>
      <c r="C8" s="229" t="s">
        <v>94</v>
      </c>
      <c r="D8" s="229">
        <f>E8+H8+I8+J8+K8+L8+M8+N8</f>
        <v>355</v>
      </c>
      <c r="E8" s="229">
        <f>F8+G8</f>
        <v>355</v>
      </c>
      <c r="F8" s="230">
        <v>355</v>
      </c>
      <c r="G8" s="231"/>
      <c r="H8" s="231"/>
      <c r="I8" s="231"/>
      <c r="J8" s="231"/>
      <c r="K8" s="231"/>
      <c r="L8" s="243"/>
      <c r="M8" s="244"/>
      <c r="N8" s="243"/>
    </row>
    <row r="9" ht="23.25" customHeight="1" spans="1:14">
      <c r="A9" s="228">
        <v>2150799</v>
      </c>
      <c r="B9" s="105" t="s">
        <v>112</v>
      </c>
      <c r="C9" s="229" t="s">
        <v>94</v>
      </c>
      <c r="D9" s="229">
        <f>E9+H9+I9+J9+K9+L9+M9+N9</f>
        <v>3</v>
      </c>
      <c r="E9" s="229">
        <f>F9+G9</f>
        <v>3</v>
      </c>
      <c r="F9" s="230">
        <v>3</v>
      </c>
      <c r="G9" s="231"/>
      <c r="H9" s="231"/>
      <c r="I9" s="231"/>
      <c r="J9" s="231"/>
      <c r="K9" s="231"/>
      <c r="L9" s="243"/>
      <c r="M9" s="244"/>
      <c r="N9" s="243"/>
    </row>
    <row r="10" ht="23.25" customHeight="1" spans="1:14">
      <c r="A10" s="232"/>
      <c r="B10" s="232"/>
      <c r="C10" s="232"/>
      <c r="D10" s="233"/>
      <c r="E10" s="232"/>
      <c r="F10" s="233"/>
      <c r="G10" s="232"/>
      <c r="H10" s="232"/>
      <c r="I10" s="232"/>
      <c r="J10" s="232"/>
      <c r="K10" s="232"/>
      <c r="L10" s="232"/>
      <c r="M10" s="232"/>
      <c r="N10" s="232"/>
    </row>
    <row r="11" ht="23.25" customHeight="1" spans="1:14">
      <c r="A11" s="233"/>
      <c r="B11" s="233"/>
      <c r="C11" s="232"/>
      <c r="D11" s="233"/>
      <c r="E11" s="233"/>
      <c r="F11" s="233"/>
      <c r="G11" s="232"/>
      <c r="H11" s="233"/>
      <c r="I11" s="233"/>
      <c r="J11" s="232"/>
      <c r="K11" s="233"/>
      <c r="L11" s="233"/>
      <c r="M11" s="233"/>
      <c r="N11" s="233"/>
    </row>
    <row r="12" ht="23.1" customHeight="1" spans="1:14">
      <c r="A12" s="233"/>
      <c r="B12" s="233"/>
      <c r="C12" s="233"/>
      <c r="D12" s="233"/>
      <c r="E12" s="233"/>
      <c r="F12" s="233"/>
      <c r="G12" s="232"/>
      <c r="H12" s="233"/>
      <c r="I12" s="233"/>
      <c r="J12" s="233"/>
      <c r="K12" s="233"/>
      <c r="L12" s="233"/>
      <c r="M12" s="233"/>
      <c r="N12" s="233"/>
    </row>
    <row r="13" ht="23.1" customHeight="1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ht="23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ht="23.1" customHeight="1" spans="1:14">
      <c r="A15" s="233"/>
      <c r="B15" s="233"/>
      <c r="C15" s="233"/>
      <c r="D15" s="233"/>
      <c r="E15" s="233"/>
      <c r="F15" s="233"/>
      <c r="G15" s="233"/>
      <c r="H15" s="233"/>
      <c r="I15" s="232"/>
      <c r="J15" s="233"/>
      <c r="K15" s="233"/>
      <c r="L15" s="233"/>
      <c r="M15" s="233"/>
      <c r="N15" s="233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B1" workbookViewId="0">
      <selection activeCell="A8" sqref="A8:U8"/>
    </sheetView>
  </sheetViews>
  <sheetFormatPr defaultColWidth="9" defaultRowHeight="12.75" customHeight="1"/>
  <cols>
    <col min="1" max="3" width="4" style="176" customWidth="1"/>
    <col min="4" max="4" width="9.625" style="176" customWidth="1"/>
    <col min="5" max="5" width="23.125" style="176" customWidth="1"/>
    <col min="6" max="6" width="8.875" style="176" customWidth="1"/>
    <col min="7" max="7" width="8.125" style="176" customWidth="1"/>
    <col min="8" max="10" width="7.125" style="176" customWidth="1"/>
    <col min="11" max="11" width="7.75" style="176" customWidth="1"/>
    <col min="12" max="19" width="7.125" style="176" customWidth="1"/>
    <col min="20" max="21" width="7.25" style="176" customWidth="1"/>
    <col min="22" max="16384" width="9" style="176"/>
  </cols>
  <sheetData>
    <row r="1" ht="24.75" customHeight="1" spans="1:22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96"/>
      <c r="R1" s="196"/>
      <c r="S1" s="202"/>
      <c r="T1" s="202"/>
      <c r="U1" s="177" t="s">
        <v>248</v>
      </c>
      <c r="V1" s="6"/>
    </row>
    <row r="2" ht="24.75" customHeight="1" spans="1:22">
      <c r="A2" s="178" t="s">
        <v>249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6"/>
    </row>
    <row r="3" ht="24.75" customHeight="1" spans="1:22">
      <c r="A3" s="179"/>
      <c r="B3" s="180"/>
      <c r="C3" s="181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203"/>
      <c r="R3" s="203"/>
      <c r="S3" s="204"/>
      <c r="T3" s="205" t="s">
        <v>77</v>
      </c>
      <c r="U3" s="205"/>
      <c r="V3" s="206"/>
    </row>
    <row r="4" ht="24.75" customHeight="1" spans="1:22">
      <c r="A4" s="182" t="s">
        <v>115</v>
      </c>
      <c r="B4" s="182"/>
      <c r="C4" s="183"/>
      <c r="D4" s="184" t="s">
        <v>78</v>
      </c>
      <c r="E4" s="184" t="s">
        <v>98</v>
      </c>
      <c r="F4" s="185" t="s">
        <v>116</v>
      </c>
      <c r="G4" s="186" t="s">
        <v>117</v>
      </c>
      <c r="H4" s="182"/>
      <c r="I4" s="182"/>
      <c r="J4" s="183"/>
      <c r="K4" s="187" t="s">
        <v>118</v>
      </c>
      <c r="L4" s="199"/>
      <c r="M4" s="199"/>
      <c r="N4" s="199"/>
      <c r="O4" s="199"/>
      <c r="P4" s="199"/>
      <c r="Q4" s="199"/>
      <c r="R4" s="207"/>
      <c r="S4" s="208" t="s">
        <v>119</v>
      </c>
      <c r="T4" s="209" t="s">
        <v>120</v>
      </c>
      <c r="U4" s="209" t="s">
        <v>121</v>
      </c>
      <c r="V4" s="206"/>
    </row>
    <row r="5" ht="24.75" customHeight="1" spans="1:22">
      <c r="A5" s="187" t="s">
        <v>100</v>
      </c>
      <c r="B5" s="184" t="s">
        <v>101</v>
      </c>
      <c r="C5" s="184" t="s">
        <v>102</v>
      </c>
      <c r="D5" s="184"/>
      <c r="E5" s="184"/>
      <c r="F5" s="185"/>
      <c r="G5" s="184" t="s">
        <v>80</v>
      </c>
      <c r="H5" s="184" t="s">
        <v>122</v>
      </c>
      <c r="I5" s="184" t="s">
        <v>123</v>
      </c>
      <c r="J5" s="185" t="s">
        <v>124</v>
      </c>
      <c r="K5" s="200" t="s">
        <v>80</v>
      </c>
      <c r="L5" s="162" t="s">
        <v>125</v>
      </c>
      <c r="M5" s="162" t="s">
        <v>126</v>
      </c>
      <c r="N5" s="162" t="s">
        <v>127</v>
      </c>
      <c r="O5" s="162" t="s">
        <v>128</v>
      </c>
      <c r="P5" s="162" t="s">
        <v>129</v>
      </c>
      <c r="Q5" s="162" t="s">
        <v>130</v>
      </c>
      <c r="R5" s="162" t="s">
        <v>131</v>
      </c>
      <c r="S5" s="210"/>
      <c r="T5" s="209"/>
      <c r="U5" s="209"/>
      <c r="V5" s="206"/>
    </row>
    <row r="6" ht="30.75" customHeight="1" spans="1:22">
      <c r="A6" s="187"/>
      <c r="B6" s="184"/>
      <c r="C6" s="184"/>
      <c r="D6" s="184"/>
      <c r="E6" s="185"/>
      <c r="F6" s="188" t="s">
        <v>99</v>
      </c>
      <c r="G6" s="184"/>
      <c r="H6" s="184"/>
      <c r="I6" s="184"/>
      <c r="J6" s="185"/>
      <c r="K6" s="201"/>
      <c r="L6" s="162"/>
      <c r="M6" s="162"/>
      <c r="N6" s="162"/>
      <c r="O6" s="162"/>
      <c r="P6" s="162"/>
      <c r="Q6" s="162"/>
      <c r="R6" s="162"/>
      <c r="S6" s="211"/>
      <c r="T6" s="209"/>
      <c r="U6" s="209"/>
      <c r="V6" s="6"/>
    </row>
    <row r="7" ht="24.75" customHeight="1" spans="1:22">
      <c r="A7" s="189" t="s">
        <v>92</v>
      </c>
      <c r="B7" s="189" t="s">
        <v>92</v>
      </c>
      <c r="C7" s="189" t="s">
        <v>92</v>
      </c>
      <c r="D7" s="189" t="s">
        <v>92</v>
      </c>
      <c r="E7" s="189" t="s">
        <v>92</v>
      </c>
      <c r="F7" s="190">
        <v>1</v>
      </c>
      <c r="G7" s="189">
        <v>2</v>
      </c>
      <c r="H7" s="189">
        <v>3</v>
      </c>
      <c r="I7" s="189">
        <v>4</v>
      </c>
      <c r="J7" s="189">
        <v>5</v>
      </c>
      <c r="K7" s="189">
        <v>6</v>
      </c>
      <c r="L7" s="189">
        <v>7</v>
      </c>
      <c r="M7" s="189">
        <v>8</v>
      </c>
      <c r="N7" s="189">
        <v>9</v>
      </c>
      <c r="O7" s="189">
        <v>10</v>
      </c>
      <c r="P7" s="189">
        <v>11</v>
      </c>
      <c r="Q7" s="189">
        <v>12</v>
      </c>
      <c r="R7" s="189">
        <v>13</v>
      </c>
      <c r="S7" s="189">
        <v>14</v>
      </c>
      <c r="T7" s="190">
        <v>15</v>
      </c>
      <c r="U7" s="190">
        <v>16</v>
      </c>
      <c r="V7" s="6"/>
    </row>
    <row r="8" s="175" customFormat="1" ht="24.75" customHeight="1" spans="1:22">
      <c r="A8" s="191" t="s">
        <v>250</v>
      </c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212"/>
      <c r="V8" s="172"/>
    </row>
    <row r="9" ht="24.75" customHeight="1" spans="1:22">
      <c r="A9" s="193"/>
      <c r="B9" s="193"/>
      <c r="C9" s="193"/>
      <c r="D9" s="193"/>
      <c r="E9" s="194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213"/>
      <c r="T9" s="213"/>
      <c r="U9" s="213"/>
      <c r="V9" s="6"/>
    </row>
    <row r="10" ht="18.95" customHeight="1" spans="1:22">
      <c r="A10" s="193"/>
      <c r="B10" s="193"/>
      <c r="C10" s="193"/>
      <c r="D10" s="193"/>
      <c r="E10" s="194"/>
      <c r="F10" s="195"/>
      <c r="G10" s="196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213"/>
      <c r="T10" s="213"/>
      <c r="U10" s="213"/>
      <c r="V10" s="6"/>
    </row>
    <row r="11" ht="18.95" customHeight="1" spans="1:22">
      <c r="A11" s="197"/>
      <c r="B11" s="193"/>
      <c r="C11" s="193"/>
      <c r="D11" s="193"/>
      <c r="E11" s="194"/>
      <c r="F11" s="195"/>
      <c r="G11" s="196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213"/>
      <c r="T11" s="213"/>
      <c r="U11" s="213"/>
      <c r="V11" s="6"/>
    </row>
    <row r="12" ht="18.95" customHeight="1" spans="1:22">
      <c r="A12" s="197"/>
      <c r="B12" s="193"/>
      <c r="C12" s="193"/>
      <c r="D12" s="193"/>
      <c r="E12" s="194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213"/>
      <c r="T12" s="213"/>
      <c r="U12" s="214"/>
      <c r="V12" s="6"/>
    </row>
    <row r="13" ht="18.95" customHeight="1" spans="1:22">
      <c r="A13" s="197"/>
      <c r="B13" s="197"/>
      <c r="C13" s="193"/>
      <c r="D13" s="193"/>
      <c r="E13" s="194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213"/>
      <c r="T13" s="213"/>
      <c r="U13" s="214"/>
      <c r="V13" s="6"/>
    </row>
    <row r="14" ht="18.95" customHeight="1" spans="1:22">
      <c r="A14" s="197"/>
      <c r="B14" s="197"/>
      <c r="C14" s="197"/>
      <c r="D14" s="193"/>
      <c r="E14" s="194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213"/>
      <c r="T14" s="213"/>
      <c r="U14" s="214"/>
      <c r="V14" s="6"/>
    </row>
    <row r="15" ht="18.95" customHeight="1" spans="1:22">
      <c r="A15" s="197"/>
      <c r="B15" s="197"/>
      <c r="C15" s="197"/>
      <c r="D15" s="193"/>
      <c r="E15" s="194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213"/>
      <c r="T15" s="214"/>
      <c r="U15" s="214"/>
      <c r="V15" s="6"/>
    </row>
    <row r="16" ht="18.95" customHeight="1" spans="1:22">
      <c r="A16" s="197"/>
      <c r="B16" s="197"/>
      <c r="C16" s="197"/>
      <c r="D16" s="197"/>
      <c r="E16" s="198"/>
      <c r="F16" s="195"/>
      <c r="G16" s="196"/>
      <c r="H16" s="196"/>
      <c r="I16" s="196"/>
      <c r="J16" s="196"/>
      <c r="K16" s="196"/>
      <c r="L16" s="196"/>
      <c r="M16" s="196"/>
      <c r="N16" s="196"/>
      <c r="O16" s="196"/>
      <c r="P16" s="195"/>
      <c r="Q16" s="195"/>
      <c r="R16" s="195"/>
      <c r="S16" s="214"/>
      <c r="T16" s="214"/>
      <c r="U16" s="214"/>
      <c r="V16" s="6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109" t="s">
        <v>251</v>
      </c>
    </row>
    <row r="2" ht="24.75" customHeight="1" spans="1:21">
      <c r="A2" s="87" t="s">
        <v>252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10" t="s">
        <v>77</v>
      </c>
      <c r="U3" s="110"/>
    </row>
    <row r="4" ht="27.75" customHeight="1" spans="1:21">
      <c r="A4" s="90" t="s">
        <v>115</v>
      </c>
      <c r="B4" s="91"/>
      <c r="C4" s="136"/>
      <c r="D4" s="94" t="s">
        <v>134</v>
      </c>
      <c r="E4" s="94" t="s">
        <v>135</v>
      </c>
      <c r="F4" s="94" t="s">
        <v>99</v>
      </c>
      <c r="G4" s="95" t="s">
        <v>136</v>
      </c>
      <c r="H4" s="95" t="s">
        <v>137</v>
      </c>
      <c r="I4" s="95" t="s">
        <v>138</v>
      </c>
      <c r="J4" s="95" t="s">
        <v>139</v>
      </c>
      <c r="K4" s="95" t="s">
        <v>140</v>
      </c>
      <c r="L4" s="95" t="s">
        <v>141</v>
      </c>
      <c r="M4" s="95" t="s">
        <v>126</v>
      </c>
      <c r="N4" s="95" t="s">
        <v>142</v>
      </c>
      <c r="O4" s="95" t="s">
        <v>124</v>
      </c>
      <c r="P4" s="95" t="s">
        <v>128</v>
      </c>
      <c r="Q4" s="95" t="s">
        <v>127</v>
      </c>
      <c r="R4" s="95" t="s">
        <v>143</v>
      </c>
      <c r="S4" s="95" t="s">
        <v>144</v>
      </c>
      <c r="T4" s="95" t="s">
        <v>145</v>
      </c>
      <c r="U4" s="95" t="s">
        <v>131</v>
      </c>
    </row>
    <row r="5" ht="13.5" customHeight="1" spans="1:21">
      <c r="A5" s="94" t="s">
        <v>100</v>
      </c>
      <c r="B5" s="94" t="s">
        <v>101</v>
      </c>
      <c r="C5" s="94" t="s">
        <v>102</v>
      </c>
      <c r="D5" s="98"/>
      <c r="E5" s="98"/>
      <c r="F5" s="98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</row>
    <row r="6" ht="18" customHeight="1" spans="1:21">
      <c r="A6" s="99"/>
      <c r="B6" s="99"/>
      <c r="C6" s="99"/>
      <c r="D6" s="99"/>
      <c r="E6" s="99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</row>
    <row r="7" s="135" customFormat="1" ht="29.25" customHeight="1" spans="1:21">
      <c r="A7" s="137" t="s">
        <v>250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9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:U8"/>
    </sheetView>
  </sheetViews>
  <sheetFormatPr defaultColWidth="9" defaultRowHeight="12.75" customHeight="1"/>
  <cols>
    <col min="1" max="3" width="4" style="141" customWidth="1"/>
    <col min="4" max="4" width="9.625" style="141" customWidth="1"/>
    <col min="5" max="5" width="22.5" style="141" customWidth="1"/>
    <col min="6" max="7" width="8.5" style="141" customWidth="1"/>
    <col min="8" max="10" width="7.25" style="141" customWidth="1"/>
    <col min="11" max="11" width="8.5" style="141" customWidth="1"/>
    <col min="12" max="19" width="7.25" style="141" customWidth="1"/>
    <col min="20" max="21" width="7.75" style="141" customWidth="1"/>
    <col min="22" max="16384" width="9" style="141"/>
  </cols>
  <sheetData>
    <row r="1" ht="24.75" customHeight="1" spans="1:22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58"/>
      <c r="R1" s="158"/>
      <c r="S1" s="164"/>
      <c r="T1" s="164"/>
      <c r="U1" s="142" t="s">
        <v>253</v>
      </c>
      <c r="V1" s="6"/>
    </row>
    <row r="2" ht="24.75" customHeight="1" spans="1:22">
      <c r="A2" s="143" t="s">
        <v>254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6"/>
    </row>
    <row r="3" ht="24.75" customHeight="1" spans="1:22">
      <c r="A3" s="144"/>
      <c r="B3" s="145"/>
      <c r="C3" s="146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65"/>
      <c r="R3" s="165"/>
      <c r="S3" s="166"/>
      <c r="T3" s="167" t="s">
        <v>77</v>
      </c>
      <c r="U3" s="167"/>
      <c r="V3" s="168"/>
    </row>
    <row r="4" ht="24.75" customHeight="1" spans="1:22">
      <c r="A4" s="147" t="s">
        <v>115</v>
      </c>
      <c r="B4" s="147"/>
      <c r="C4" s="147"/>
      <c r="D4" s="148" t="s">
        <v>78</v>
      </c>
      <c r="E4" s="149" t="s">
        <v>98</v>
      </c>
      <c r="F4" s="149" t="s">
        <v>116</v>
      </c>
      <c r="G4" s="147" t="s">
        <v>117</v>
      </c>
      <c r="H4" s="147"/>
      <c r="I4" s="147"/>
      <c r="J4" s="149"/>
      <c r="K4" s="149" t="s">
        <v>118</v>
      </c>
      <c r="L4" s="148"/>
      <c r="M4" s="148"/>
      <c r="N4" s="148"/>
      <c r="O4" s="148"/>
      <c r="P4" s="148"/>
      <c r="Q4" s="148"/>
      <c r="R4" s="169"/>
      <c r="S4" s="170" t="s">
        <v>119</v>
      </c>
      <c r="T4" s="171" t="s">
        <v>120</v>
      </c>
      <c r="U4" s="171" t="s">
        <v>121</v>
      </c>
      <c r="V4" s="168"/>
    </row>
    <row r="5" ht="24.75" customHeight="1" spans="1:22">
      <c r="A5" s="150" t="s">
        <v>100</v>
      </c>
      <c r="B5" s="150" t="s">
        <v>101</v>
      </c>
      <c r="C5" s="150" t="s">
        <v>102</v>
      </c>
      <c r="D5" s="149"/>
      <c r="E5" s="149"/>
      <c r="F5" s="147"/>
      <c r="G5" s="150" t="s">
        <v>80</v>
      </c>
      <c r="H5" s="150" t="s">
        <v>122</v>
      </c>
      <c r="I5" s="150" t="s">
        <v>123</v>
      </c>
      <c r="J5" s="160" t="s">
        <v>124</v>
      </c>
      <c r="K5" s="161" t="s">
        <v>80</v>
      </c>
      <c r="L5" s="162" t="s">
        <v>125</v>
      </c>
      <c r="M5" s="162" t="s">
        <v>126</v>
      </c>
      <c r="N5" s="162" t="s">
        <v>127</v>
      </c>
      <c r="O5" s="162" t="s">
        <v>128</v>
      </c>
      <c r="P5" s="162" t="s">
        <v>129</v>
      </c>
      <c r="Q5" s="162" t="s">
        <v>130</v>
      </c>
      <c r="R5" s="162" t="s">
        <v>131</v>
      </c>
      <c r="S5" s="171"/>
      <c r="T5" s="171"/>
      <c r="U5" s="171"/>
      <c r="V5" s="168"/>
    </row>
    <row r="6" ht="30.75" customHeight="1" spans="1:22">
      <c r="A6" s="149"/>
      <c r="B6" s="149"/>
      <c r="C6" s="149"/>
      <c r="D6" s="149"/>
      <c r="E6" s="147"/>
      <c r="F6" s="151" t="s">
        <v>99</v>
      </c>
      <c r="G6" s="149"/>
      <c r="H6" s="149"/>
      <c r="I6" s="149"/>
      <c r="J6" s="147"/>
      <c r="K6" s="148"/>
      <c r="L6" s="162"/>
      <c r="M6" s="162"/>
      <c r="N6" s="162"/>
      <c r="O6" s="162"/>
      <c r="P6" s="162"/>
      <c r="Q6" s="162"/>
      <c r="R6" s="162"/>
      <c r="S6" s="171"/>
      <c r="T6" s="171"/>
      <c r="U6" s="171"/>
      <c r="V6" s="6"/>
    </row>
    <row r="7" ht="24.75" customHeight="1" spans="1:22">
      <c r="A7" s="152" t="s">
        <v>92</v>
      </c>
      <c r="B7" s="152" t="s">
        <v>92</v>
      </c>
      <c r="C7" s="152" t="s">
        <v>92</v>
      </c>
      <c r="D7" s="152" t="s">
        <v>92</v>
      </c>
      <c r="E7" s="152" t="s">
        <v>92</v>
      </c>
      <c r="F7" s="153">
        <v>1</v>
      </c>
      <c r="G7" s="152">
        <v>2</v>
      </c>
      <c r="H7" s="152">
        <v>3</v>
      </c>
      <c r="I7" s="152">
        <v>4</v>
      </c>
      <c r="J7" s="152">
        <v>5</v>
      </c>
      <c r="K7" s="152">
        <v>6</v>
      </c>
      <c r="L7" s="152">
        <v>7</v>
      </c>
      <c r="M7" s="152">
        <v>8</v>
      </c>
      <c r="N7" s="152">
        <v>9</v>
      </c>
      <c r="O7" s="152">
        <v>10</v>
      </c>
      <c r="P7" s="152">
        <v>11</v>
      </c>
      <c r="Q7" s="152">
        <v>12</v>
      </c>
      <c r="R7" s="152">
        <v>13</v>
      </c>
      <c r="S7" s="152">
        <v>14</v>
      </c>
      <c r="T7" s="153">
        <v>15</v>
      </c>
      <c r="U7" s="153">
        <v>16</v>
      </c>
      <c r="V7" s="6"/>
    </row>
    <row r="8" s="140" customFormat="1" ht="24.75" customHeight="1" spans="1:22">
      <c r="A8" s="137" t="s">
        <v>255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9"/>
      <c r="V8" s="172"/>
    </row>
    <row r="9" ht="27" customHeight="1" spans="1:22">
      <c r="A9" s="154"/>
      <c r="B9" s="154"/>
      <c r="C9" s="154"/>
      <c r="D9" s="154"/>
      <c r="E9" s="155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73"/>
      <c r="T9" s="173"/>
      <c r="U9" s="173"/>
      <c r="V9" s="6"/>
    </row>
    <row r="10" ht="18.95" customHeight="1" spans="1:22">
      <c r="A10" s="154"/>
      <c r="B10" s="154"/>
      <c r="C10" s="154"/>
      <c r="D10" s="154"/>
      <c r="E10" s="155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73"/>
      <c r="T10" s="173"/>
      <c r="U10" s="173"/>
      <c r="V10" s="6"/>
    </row>
    <row r="11" ht="18.95" customHeight="1" spans="1:22">
      <c r="A11" s="154"/>
      <c r="B11" s="154"/>
      <c r="C11" s="154"/>
      <c r="D11" s="154"/>
      <c r="E11" s="155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73"/>
      <c r="T11" s="173"/>
      <c r="U11" s="173"/>
      <c r="V11" s="6"/>
    </row>
    <row r="12" ht="18.95" customHeight="1" spans="1:22">
      <c r="A12" s="154"/>
      <c r="B12" s="154"/>
      <c r="C12" s="154"/>
      <c r="D12" s="154"/>
      <c r="E12" s="155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73"/>
      <c r="T12" s="173"/>
      <c r="U12" s="173"/>
      <c r="V12" s="6"/>
    </row>
    <row r="13" ht="18.95" customHeight="1" spans="1:22">
      <c r="A13" s="154"/>
      <c r="B13" s="154"/>
      <c r="C13" s="154"/>
      <c r="D13" s="154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73"/>
      <c r="T13" s="173"/>
      <c r="U13" s="174"/>
      <c r="V13" s="6"/>
    </row>
    <row r="14" ht="18.95" customHeight="1" spans="1:22">
      <c r="A14" s="157"/>
      <c r="B14" s="157"/>
      <c r="C14" s="157"/>
      <c r="D14" s="154"/>
      <c r="E14" s="155"/>
      <c r="F14" s="156"/>
      <c r="G14" s="158"/>
      <c r="H14" s="156"/>
      <c r="I14" s="156"/>
      <c r="J14" s="156"/>
      <c r="K14" s="158"/>
      <c r="L14" s="156"/>
      <c r="M14" s="156"/>
      <c r="N14" s="156"/>
      <c r="O14" s="156"/>
      <c r="P14" s="156"/>
      <c r="Q14" s="156"/>
      <c r="R14" s="156"/>
      <c r="S14" s="173"/>
      <c r="T14" s="173"/>
      <c r="U14" s="174"/>
      <c r="V14" s="6"/>
    </row>
    <row r="15" ht="18.95" customHeight="1" spans="1:22">
      <c r="A15" s="157"/>
      <c r="B15" s="157"/>
      <c r="C15" s="157"/>
      <c r="D15" s="157"/>
      <c r="E15" s="159"/>
      <c r="F15" s="156"/>
      <c r="G15" s="158"/>
      <c r="H15" s="158"/>
      <c r="I15" s="158"/>
      <c r="J15" s="158"/>
      <c r="K15" s="158"/>
      <c r="L15" s="158"/>
      <c r="M15" s="156"/>
      <c r="N15" s="156"/>
      <c r="O15" s="156"/>
      <c r="P15" s="156"/>
      <c r="Q15" s="156"/>
      <c r="R15" s="156"/>
      <c r="S15" s="173"/>
      <c r="T15" s="174"/>
      <c r="U15" s="174"/>
      <c r="V15" s="6"/>
    </row>
    <row r="16" ht="18.95" customHeight="1" spans="1:22">
      <c r="A16" s="157"/>
      <c r="B16" s="157"/>
      <c r="C16" s="157"/>
      <c r="D16" s="157"/>
      <c r="E16" s="159"/>
      <c r="F16" s="156"/>
      <c r="G16" s="158"/>
      <c r="H16" s="158"/>
      <c r="I16" s="158"/>
      <c r="J16" s="158"/>
      <c r="K16" s="158"/>
      <c r="L16" s="158"/>
      <c r="M16" s="156"/>
      <c r="N16" s="156"/>
      <c r="O16" s="156"/>
      <c r="P16" s="156"/>
      <c r="Q16" s="156"/>
      <c r="R16" s="156"/>
      <c r="S16" s="174"/>
      <c r="T16" s="174"/>
      <c r="U16" s="17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3"/>
      <c r="M17" s="16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109" t="s">
        <v>256</v>
      </c>
    </row>
    <row r="2" ht="24.75" customHeight="1" spans="1:21">
      <c r="A2" s="87" t="s">
        <v>257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10" t="s">
        <v>77</v>
      </c>
      <c r="U3" s="110"/>
    </row>
    <row r="4" ht="27.75" customHeight="1" spans="1:21">
      <c r="A4" s="90" t="s">
        <v>115</v>
      </c>
      <c r="B4" s="91"/>
      <c r="C4" s="136"/>
      <c r="D4" s="94" t="s">
        <v>134</v>
      </c>
      <c r="E4" s="94" t="s">
        <v>135</v>
      </c>
      <c r="F4" s="94" t="s">
        <v>99</v>
      </c>
      <c r="G4" s="95" t="s">
        <v>136</v>
      </c>
      <c r="H4" s="95" t="s">
        <v>137</v>
      </c>
      <c r="I4" s="95" t="s">
        <v>138</v>
      </c>
      <c r="J4" s="95" t="s">
        <v>139</v>
      </c>
      <c r="K4" s="95" t="s">
        <v>140</v>
      </c>
      <c r="L4" s="95" t="s">
        <v>141</v>
      </c>
      <c r="M4" s="95" t="s">
        <v>126</v>
      </c>
      <c r="N4" s="95" t="s">
        <v>142</v>
      </c>
      <c r="O4" s="95" t="s">
        <v>124</v>
      </c>
      <c r="P4" s="95" t="s">
        <v>128</v>
      </c>
      <c r="Q4" s="95" t="s">
        <v>127</v>
      </c>
      <c r="R4" s="95" t="s">
        <v>143</v>
      </c>
      <c r="S4" s="95" t="s">
        <v>144</v>
      </c>
      <c r="T4" s="95" t="s">
        <v>145</v>
      </c>
      <c r="U4" s="95" t="s">
        <v>131</v>
      </c>
    </row>
    <row r="5" ht="13.5" customHeight="1" spans="1:21">
      <c r="A5" s="94" t="s">
        <v>100</v>
      </c>
      <c r="B5" s="94" t="s">
        <v>101</v>
      </c>
      <c r="C5" s="94" t="s">
        <v>102</v>
      </c>
      <c r="D5" s="98"/>
      <c r="E5" s="98"/>
      <c r="F5" s="98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</row>
    <row r="6" ht="18" customHeight="1" spans="1:21">
      <c r="A6" s="99"/>
      <c r="B6" s="99"/>
      <c r="C6" s="99"/>
      <c r="D6" s="99"/>
      <c r="E6" s="99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</row>
    <row r="7" s="135" customFormat="1" ht="29.25" customHeight="1" spans="1:21">
      <c r="A7" s="137" t="s">
        <v>255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9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5"/>
  <sheetViews>
    <sheetView showGridLines="0" showZeros="0" workbookViewId="0">
      <selection activeCell="A12" sqref="A12"/>
    </sheetView>
  </sheetViews>
  <sheetFormatPr defaultColWidth="9" defaultRowHeight="12.75" customHeight="1"/>
  <cols>
    <col min="1" max="3" width="3.625" style="113" customWidth="1"/>
    <col min="4" max="4" width="6.875" style="113" customWidth="1"/>
    <col min="5" max="5" width="22.625" style="113" customWidth="1"/>
    <col min="6" max="6" width="9.375" style="113" customWidth="1"/>
    <col min="7" max="7" width="8.625" style="113" customWidth="1"/>
    <col min="8" max="10" width="7.5" style="113" customWidth="1"/>
    <col min="11" max="11" width="8.375" style="113" customWidth="1"/>
    <col min="12" max="21" width="7.5" style="113" customWidth="1"/>
    <col min="22" max="41" width="6.875" style="113" customWidth="1"/>
    <col min="42" max="42" width="6.625" style="113" customWidth="1"/>
    <col min="43" max="253" width="6.875" style="113" customWidth="1"/>
    <col min="254" max="255" width="6.875" style="114" customWidth="1"/>
    <col min="256" max="16384" width="9" style="114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6" t="s">
        <v>258</v>
      </c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15" t="s">
        <v>259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16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28"/>
      <c r="U3" s="129" t="s">
        <v>77</v>
      </c>
      <c r="V3" s="128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11" customFormat="1" ht="23.25" customHeight="1" spans="1:253">
      <c r="A4" s="117" t="s">
        <v>115</v>
      </c>
      <c r="B4" s="117"/>
      <c r="C4" s="117"/>
      <c r="D4" s="118" t="s">
        <v>78</v>
      </c>
      <c r="E4" s="119" t="s">
        <v>98</v>
      </c>
      <c r="F4" s="118" t="s">
        <v>116</v>
      </c>
      <c r="G4" s="120" t="s">
        <v>117</v>
      </c>
      <c r="H4" s="120"/>
      <c r="I4" s="120"/>
      <c r="J4" s="120"/>
      <c r="K4" s="120" t="s">
        <v>118</v>
      </c>
      <c r="L4" s="120"/>
      <c r="M4" s="120"/>
      <c r="N4" s="120"/>
      <c r="O4" s="120"/>
      <c r="P4" s="120"/>
      <c r="Q4" s="120"/>
      <c r="R4" s="120"/>
      <c r="S4" s="121" t="s">
        <v>260</v>
      </c>
      <c r="T4" s="121"/>
      <c r="U4" s="121"/>
      <c r="V4" s="121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</row>
    <row r="5" s="111" customFormat="1" ht="23.25" customHeight="1" spans="1:253">
      <c r="A5" s="121" t="s">
        <v>100</v>
      </c>
      <c r="B5" s="118" t="s">
        <v>101</v>
      </c>
      <c r="C5" s="118" t="s">
        <v>102</v>
      </c>
      <c r="D5" s="118"/>
      <c r="E5" s="119"/>
      <c r="F5" s="118"/>
      <c r="G5" s="118" t="s">
        <v>80</v>
      </c>
      <c r="H5" s="118" t="s">
        <v>122</v>
      </c>
      <c r="I5" s="118" t="s">
        <v>123</v>
      </c>
      <c r="J5" s="118" t="s">
        <v>124</v>
      </c>
      <c r="K5" s="118" t="s">
        <v>80</v>
      </c>
      <c r="L5" s="118" t="s">
        <v>125</v>
      </c>
      <c r="M5" s="118" t="s">
        <v>126</v>
      </c>
      <c r="N5" s="118" t="s">
        <v>127</v>
      </c>
      <c r="O5" s="118" t="s">
        <v>128</v>
      </c>
      <c r="P5" s="118" t="s">
        <v>129</v>
      </c>
      <c r="Q5" s="118" t="s">
        <v>130</v>
      </c>
      <c r="R5" s="118" t="s">
        <v>131</v>
      </c>
      <c r="S5" s="121" t="s">
        <v>80</v>
      </c>
      <c r="T5" s="121" t="s">
        <v>261</v>
      </c>
      <c r="U5" s="121" t="s">
        <v>262</v>
      </c>
      <c r="V5" s="121" t="s">
        <v>263</v>
      </c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</row>
    <row r="6" ht="31.5" customHeight="1" spans="1:253">
      <c r="A6" s="121"/>
      <c r="B6" s="118"/>
      <c r="C6" s="118"/>
      <c r="D6" s="118"/>
      <c r="E6" s="119"/>
      <c r="F6" s="122" t="s">
        <v>99</v>
      </c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21"/>
      <c r="T6" s="121"/>
      <c r="U6" s="121"/>
      <c r="V6" s="12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27"/>
      <c r="IR6" s="127"/>
      <c r="IS6" s="127"/>
    </row>
    <row r="7" ht="23.25" customHeight="1" spans="1:253">
      <c r="A7" s="122" t="s">
        <v>92</v>
      </c>
      <c r="B7" s="122" t="s">
        <v>92</v>
      </c>
      <c r="C7" s="122" t="s">
        <v>92</v>
      </c>
      <c r="D7" s="122" t="s">
        <v>92</v>
      </c>
      <c r="E7" s="122" t="s">
        <v>92</v>
      </c>
      <c r="F7" s="122">
        <v>1</v>
      </c>
      <c r="G7" s="122">
        <v>2</v>
      </c>
      <c r="H7" s="122">
        <v>3</v>
      </c>
      <c r="I7" s="125">
        <v>4</v>
      </c>
      <c r="J7" s="125">
        <v>5</v>
      </c>
      <c r="K7" s="122">
        <v>6</v>
      </c>
      <c r="L7" s="122">
        <v>7</v>
      </c>
      <c r="M7" s="122">
        <v>8</v>
      </c>
      <c r="N7" s="125">
        <v>9</v>
      </c>
      <c r="O7" s="125">
        <v>10</v>
      </c>
      <c r="P7" s="122">
        <v>11</v>
      </c>
      <c r="Q7" s="122">
        <v>12</v>
      </c>
      <c r="R7" s="122">
        <v>13</v>
      </c>
      <c r="S7" s="122">
        <v>14</v>
      </c>
      <c r="T7" s="122">
        <v>15</v>
      </c>
      <c r="U7" s="122">
        <v>16</v>
      </c>
      <c r="V7" s="122">
        <v>17</v>
      </c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27"/>
      <c r="IR7" s="127"/>
      <c r="IS7" s="127"/>
    </row>
    <row r="8" s="112" customFormat="1" ht="23.25" customHeight="1" spans="1:253">
      <c r="A8" s="102" t="s">
        <v>103</v>
      </c>
      <c r="B8" s="102" t="s">
        <v>104</v>
      </c>
      <c r="C8" s="103" t="s">
        <v>105</v>
      </c>
      <c r="D8" s="104">
        <v>108001</v>
      </c>
      <c r="E8" s="105" t="s">
        <v>106</v>
      </c>
      <c r="F8" s="123">
        <f>G8+K8</f>
        <v>48</v>
      </c>
      <c r="G8" s="124">
        <f>H8+I8+J8</f>
        <v>48</v>
      </c>
      <c r="H8" s="124"/>
      <c r="I8" s="124">
        <v>48</v>
      </c>
      <c r="J8" s="124"/>
      <c r="K8" s="124">
        <f>SUM(L8:R8)</f>
        <v>0</v>
      </c>
      <c r="L8" s="124"/>
      <c r="M8" s="124"/>
      <c r="N8" s="124"/>
      <c r="O8" s="124"/>
      <c r="P8" s="124"/>
      <c r="Q8" s="124"/>
      <c r="R8" s="124"/>
      <c r="S8" s="124">
        <f>T8+U8+V8</f>
        <v>48</v>
      </c>
      <c r="T8" s="124">
        <v>48</v>
      </c>
      <c r="U8" s="124"/>
      <c r="V8" s="132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4"/>
      <c r="BI8" s="134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4"/>
      <c r="IF8" s="134"/>
      <c r="IG8" s="134"/>
      <c r="IH8" s="134"/>
      <c r="II8" s="134"/>
      <c r="IJ8" s="134"/>
      <c r="IK8" s="134"/>
      <c r="IL8" s="134"/>
      <c r="IM8" s="134"/>
      <c r="IN8" s="134"/>
      <c r="IO8" s="134"/>
      <c r="IP8" s="134"/>
      <c r="IQ8" s="134"/>
      <c r="IR8" s="134"/>
      <c r="IS8" s="134"/>
    </row>
    <row r="9" ht="23.25" customHeight="1" spans="1:253">
      <c r="A9" s="102" t="s">
        <v>103</v>
      </c>
      <c r="B9" s="102" t="s">
        <v>104</v>
      </c>
      <c r="C9" s="103" t="s">
        <v>107</v>
      </c>
      <c r="D9" s="104">
        <v>108001</v>
      </c>
      <c r="E9" s="105" t="s">
        <v>108</v>
      </c>
      <c r="F9" s="123">
        <f>G9+K9</f>
        <v>40</v>
      </c>
      <c r="G9" s="124"/>
      <c r="H9" s="124"/>
      <c r="I9" s="124"/>
      <c r="J9" s="124"/>
      <c r="K9" s="124">
        <f>SUM(L9:R9)</f>
        <v>40</v>
      </c>
      <c r="L9" s="124">
        <v>40</v>
      </c>
      <c r="M9" s="124"/>
      <c r="N9" s="124"/>
      <c r="O9" s="124"/>
      <c r="P9" s="124"/>
      <c r="Q9" s="124"/>
      <c r="R9" s="124"/>
      <c r="S9" s="124">
        <f>T9+U9+V9</f>
        <v>40</v>
      </c>
      <c r="T9" s="124"/>
      <c r="U9" s="124">
        <v>40</v>
      </c>
      <c r="V9" s="132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2" t="s">
        <v>103</v>
      </c>
      <c r="B10" s="102" t="s">
        <v>104</v>
      </c>
      <c r="C10" s="103" t="s">
        <v>109</v>
      </c>
      <c r="D10" s="104">
        <v>108001</v>
      </c>
      <c r="E10" s="105" t="s">
        <v>110</v>
      </c>
      <c r="F10" s="123">
        <f>G10+K10</f>
        <v>355</v>
      </c>
      <c r="G10" s="124"/>
      <c r="H10" s="124"/>
      <c r="I10" s="124"/>
      <c r="J10" s="124"/>
      <c r="K10" s="124">
        <f>SUM(L10:R10)</f>
        <v>355</v>
      </c>
      <c r="L10" s="124">
        <v>355</v>
      </c>
      <c r="M10" s="124"/>
      <c r="N10" s="124"/>
      <c r="O10" s="124"/>
      <c r="P10" s="124"/>
      <c r="Q10" s="124"/>
      <c r="R10" s="124"/>
      <c r="S10" s="124">
        <f>T10+U10+V10</f>
        <v>355</v>
      </c>
      <c r="T10" s="124"/>
      <c r="U10" s="124">
        <v>355</v>
      </c>
      <c r="V10" s="132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3">
        <v>215</v>
      </c>
      <c r="B11" s="103" t="s">
        <v>107</v>
      </c>
      <c r="C11" s="103" t="s">
        <v>111</v>
      </c>
      <c r="D11" s="104">
        <v>108001</v>
      </c>
      <c r="E11" s="105" t="s">
        <v>112</v>
      </c>
      <c r="F11" s="123">
        <f>G11+K11</f>
        <v>3</v>
      </c>
      <c r="G11" s="124"/>
      <c r="H11" s="124"/>
      <c r="I11" s="124"/>
      <c r="J11" s="124"/>
      <c r="K11" s="124">
        <f>SUM(L11:R11)</f>
        <v>3</v>
      </c>
      <c r="L11" s="124">
        <v>3</v>
      </c>
      <c r="M11" s="124"/>
      <c r="N11" s="124"/>
      <c r="O11" s="124"/>
      <c r="P11" s="124"/>
      <c r="Q11" s="124"/>
      <c r="R11" s="124"/>
      <c r="S11" s="124">
        <f>T11+U11+V11</f>
        <v>3</v>
      </c>
      <c r="T11" s="124"/>
      <c r="U11" s="124">
        <v>3</v>
      </c>
      <c r="V11" s="132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showGridLines="0" showZeros="0" workbookViewId="0">
      <selection activeCell="A7" sqref="A7:E10"/>
    </sheetView>
  </sheetViews>
  <sheetFormatPr defaultColWidth="9" defaultRowHeight="14.25"/>
  <cols>
    <col min="1" max="1" width="3.875" customWidth="1"/>
    <col min="2" max="2" width="4.375" customWidth="1"/>
    <col min="3" max="3" width="4.375" style="82" customWidth="1"/>
    <col min="4" max="4" width="9.25" style="83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4"/>
      <c r="B1" s="84"/>
      <c r="C1" s="85"/>
      <c r="D1" s="86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109" t="s">
        <v>264</v>
      </c>
    </row>
    <row r="2" ht="24.75" customHeight="1" spans="1:21">
      <c r="A2" s="87" t="s">
        <v>265</v>
      </c>
      <c r="B2" s="87"/>
      <c r="C2" s="88"/>
      <c r="D2" s="89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4"/>
      <c r="B3" s="84"/>
      <c r="C3" s="85"/>
      <c r="D3" s="86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10" t="s">
        <v>77</v>
      </c>
      <c r="U3" s="110"/>
    </row>
    <row r="4" ht="27.75" customHeight="1" spans="1:21">
      <c r="A4" s="90" t="s">
        <v>115</v>
      </c>
      <c r="B4" s="91"/>
      <c r="C4" s="92"/>
      <c r="D4" s="93" t="s">
        <v>134</v>
      </c>
      <c r="E4" s="94" t="s">
        <v>135</v>
      </c>
      <c r="F4" s="94" t="s">
        <v>99</v>
      </c>
      <c r="G4" s="95" t="s">
        <v>136</v>
      </c>
      <c r="H4" s="95" t="s">
        <v>137</v>
      </c>
      <c r="I4" s="95" t="s">
        <v>138</v>
      </c>
      <c r="J4" s="95" t="s">
        <v>139</v>
      </c>
      <c r="K4" s="95" t="s">
        <v>140</v>
      </c>
      <c r="L4" s="95" t="s">
        <v>141</v>
      </c>
      <c r="M4" s="95" t="s">
        <v>126</v>
      </c>
      <c r="N4" s="95" t="s">
        <v>142</v>
      </c>
      <c r="O4" s="95" t="s">
        <v>124</v>
      </c>
      <c r="P4" s="95" t="s">
        <v>128</v>
      </c>
      <c r="Q4" s="95" t="s">
        <v>127</v>
      </c>
      <c r="R4" s="95" t="s">
        <v>143</v>
      </c>
      <c r="S4" s="95" t="s">
        <v>144</v>
      </c>
      <c r="T4" s="95" t="s">
        <v>145</v>
      </c>
      <c r="U4" s="95" t="s">
        <v>131</v>
      </c>
    </row>
    <row r="5" ht="13.5" customHeight="1" spans="1:21">
      <c r="A5" s="94" t="s">
        <v>100</v>
      </c>
      <c r="B5" s="94" t="s">
        <v>101</v>
      </c>
      <c r="C5" s="96" t="s">
        <v>102</v>
      </c>
      <c r="D5" s="97"/>
      <c r="E5" s="98"/>
      <c r="F5" s="98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</row>
    <row r="6" ht="18" customHeight="1" spans="1:21">
      <c r="A6" s="99"/>
      <c r="B6" s="99"/>
      <c r="C6" s="100"/>
      <c r="D6" s="101"/>
      <c r="E6" s="99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</row>
    <row r="7" s="80" customFormat="1" ht="29.25" customHeight="1" spans="1:21">
      <c r="A7" s="102" t="s">
        <v>103</v>
      </c>
      <c r="B7" s="102" t="s">
        <v>104</v>
      </c>
      <c r="C7" s="103" t="s">
        <v>105</v>
      </c>
      <c r="D7" s="104">
        <v>108001</v>
      </c>
      <c r="E7" s="105" t="s">
        <v>106</v>
      </c>
      <c r="F7" s="102">
        <f>SUM(G7:U7)</f>
        <v>48</v>
      </c>
      <c r="G7" s="106"/>
      <c r="H7" s="106">
        <v>48</v>
      </c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</row>
    <row r="8" s="80" customFormat="1" ht="29.25" customHeight="1" spans="1:21">
      <c r="A8" s="102" t="s">
        <v>103</v>
      </c>
      <c r="B8" s="102" t="s">
        <v>104</v>
      </c>
      <c r="C8" s="103" t="s">
        <v>107</v>
      </c>
      <c r="D8" s="104">
        <v>108001</v>
      </c>
      <c r="E8" s="105" t="s">
        <v>108</v>
      </c>
      <c r="F8" s="102">
        <f>SUM(G8:U8)</f>
        <v>40</v>
      </c>
      <c r="G8" s="106"/>
      <c r="H8" s="106"/>
      <c r="I8" s="106">
        <v>40</v>
      </c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</row>
    <row r="9" s="80" customFormat="1" ht="29.25" customHeight="1" spans="1:21">
      <c r="A9" s="102" t="s">
        <v>103</v>
      </c>
      <c r="B9" s="102" t="s">
        <v>104</v>
      </c>
      <c r="C9" s="103" t="s">
        <v>109</v>
      </c>
      <c r="D9" s="104">
        <v>108001</v>
      </c>
      <c r="E9" s="105" t="s">
        <v>110</v>
      </c>
      <c r="F9" s="102">
        <f>SUM(G9:U9)</f>
        <v>355</v>
      </c>
      <c r="G9" s="106"/>
      <c r="H9" s="106">
        <v>355</v>
      </c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</row>
    <row r="10" s="80" customFormat="1" ht="29.25" customHeight="1" spans="1:21">
      <c r="A10" s="103">
        <v>215</v>
      </c>
      <c r="B10" s="103" t="s">
        <v>107</v>
      </c>
      <c r="C10" s="103" t="s">
        <v>111</v>
      </c>
      <c r="D10" s="104">
        <v>108001</v>
      </c>
      <c r="E10" s="105" t="s">
        <v>112</v>
      </c>
      <c r="F10" s="102">
        <f>SUM(G10:U10)</f>
        <v>3</v>
      </c>
      <c r="G10" s="106"/>
      <c r="H10" s="106">
        <v>3</v>
      </c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</row>
    <row r="11" s="81" customFormat="1" ht="29.25" customHeight="1" spans="3:4">
      <c r="C11" s="107"/>
      <c r="D11" s="108"/>
    </row>
    <row r="12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4" t="s">
        <v>266</v>
      </c>
    </row>
    <row r="2" ht="47.25" customHeight="1" spans="1:15">
      <c r="A2" s="55" t="s">
        <v>267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s="53" customFormat="1" ht="23.25" customHeight="1" spans="1:15">
      <c r="A4" s="57" t="s">
        <v>268</v>
      </c>
      <c r="B4" s="58" t="s">
        <v>269</v>
      </c>
      <c r="C4" s="58"/>
      <c r="D4" s="58"/>
      <c r="E4" s="58"/>
      <c r="F4" s="58"/>
      <c r="G4" s="58"/>
      <c r="H4" s="58"/>
      <c r="I4" s="75" t="s">
        <v>270</v>
      </c>
      <c r="J4" s="76"/>
      <c r="K4" s="76"/>
      <c r="L4" s="76"/>
      <c r="M4" s="76"/>
      <c r="N4" s="76"/>
      <c r="O4" s="76"/>
    </row>
    <row r="5" s="53" customFormat="1" ht="23.25" customHeight="1" spans="1:15">
      <c r="A5" s="57"/>
      <c r="B5" s="59" t="s">
        <v>80</v>
      </c>
      <c r="C5" s="59" t="s">
        <v>187</v>
      </c>
      <c r="D5" s="59" t="s">
        <v>271</v>
      </c>
      <c r="E5" s="60" t="s">
        <v>272</v>
      </c>
      <c r="F5" s="61" t="s">
        <v>190</v>
      </c>
      <c r="G5" s="61" t="s">
        <v>273</v>
      </c>
      <c r="H5" s="62" t="s">
        <v>192</v>
      </c>
      <c r="I5" s="64" t="s">
        <v>80</v>
      </c>
      <c r="J5" s="65" t="s">
        <v>187</v>
      </c>
      <c r="K5" s="65" t="s">
        <v>271</v>
      </c>
      <c r="L5" s="65" t="s">
        <v>272</v>
      </c>
      <c r="M5" s="65" t="s">
        <v>190</v>
      </c>
      <c r="N5" s="65" t="s">
        <v>273</v>
      </c>
      <c r="O5" s="65" t="s">
        <v>192</v>
      </c>
    </row>
    <row r="6" s="53" customFormat="1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ht="28.5" customHeight="1" spans="1:15">
      <c r="A8" s="69" t="s">
        <v>219</v>
      </c>
      <c r="B8" s="70"/>
      <c r="C8" s="71"/>
      <c r="D8" s="71"/>
      <c r="E8" s="71"/>
      <c r="F8" s="71"/>
      <c r="G8" s="71"/>
      <c r="H8" s="72"/>
      <c r="I8" s="70"/>
      <c r="J8" s="77"/>
      <c r="K8" s="77"/>
      <c r="L8" s="77"/>
      <c r="M8" s="71"/>
      <c r="N8" s="77"/>
      <c r="O8" s="78"/>
    </row>
    <row r="9" customHeight="1" spans="1:15">
      <c r="A9" s="6"/>
      <c r="B9" s="6"/>
      <c r="C9" s="73"/>
      <c r="D9" s="73"/>
      <c r="E9" s="73"/>
      <c r="F9" s="73"/>
      <c r="G9" s="73"/>
      <c r="H9" s="73"/>
      <c r="I9" s="73"/>
      <c r="J9" s="73"/>
      <c r="K9" s="6"/>
      <c r="L9" s="73"/>
      <c r="M9" s="6"/>
      <c r="N9" s="79"/>
      <c r="O9" s="73"/>
    </row>
    <row r="10" customHeight="1" spans="1:15">
      <c r="A10" s="6"/>
      <c r="B10" s="6"/>
      <c r="C10" s="6"/>
      <c r="D10" s="73"/>
      <c r="E10" s="6"/>
      <c r="F10" s="6"/>
      <c r="G10" s="73"/>
      <c r="H10" s="73"/>
      <c r="I10" s="73"/>
      <c r="J10" s="6"/>
      <c r="K10" s="73"/>
      <c r="L10" s="6"/>
      <c r="M10" s="6"/>
      <c r="N10" s="6"/>
      <c r="O10" s="73"/>
    </row>
    <row r="11" customHeight="1" spans="1:15">
      <c r="A11" s="6"/>
      <c r="B11" s="73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3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showGridLines="0" showZeros="0" topLeftCell="A12" workbookViewId="0">
      <selection activeCell="K14" sqref="K14"/>
    </sheetView>
  </sheetViews>
  <sheetFormatPr defaultColWidth="9" defaultRowHeight="12.75" customHeight="1"/>
  <cols>
    <col min="1" max="1" width="8.75" style="25" customWidth="1"/>
    <col min="2" max="2" width="13.5" style="25" customWidth="1"/>
    <col min="3" max="5" width="15.125" style="25" customWidth="1"/>
    <col min="6" max="6" width="32.75" style="25" customWidth="1"/>
    <col min="7" max="7" width="23.625" style="25" customWidth="1"/>
    <col min="8" max="9" width="20.625" style="25" customWidth="1"/>
    <col min="10" max="10" width="8.75" style="25" customWidth="1"/>
    <col min="11" max="16384" width="9" style="25"/>
  </cols>
  <sheetData>
    <row r="1" ht="18.75" customHeight="1" spans="1:10">
      <c r="A1" s="26"/>
      <c r="B1" s="26"/>
      <c r="C1" s="26"/>
      <c r="D1" s="26"/>
      <c r="E1" s="27"/>
      <c r="F1" s="26"/>
      <c r="G1" s="26"/>
      <c r="H1" s="26"/>
      <c r="I1" s="26" t="s">
        <v>274</v>
      </c>
      <c r="J1" s="26"/>
    </row>
    <row r="2" ht="18.75" customHeight="1" spans="1:10">
      <c r="A2" s="28" t="s">
        <v>275</v>
      </c>
      <c r="B2" s="28"/>
      <c r="C2" s="28"/>
      <c r="D2" s="28"/>
      <c r="E2" s="28"/>
      <c r="F2" s="28"/>
      <c r="G2" s="28"/>
      <c r="H2" s="28"/>
      <c r="I2" s="28"/>
      <c r="J2" s="26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29" t="s">
        <v>134</v>
      </c>
      <c r="B4" s="30" t="s">
        <v>79</v>
      </c>
      <c r="C4" s="31" t="s">
        <v>276</v>
      </c>
      <c r="D4" s="32"/>
      <c r="E4" s="33"/>
      <c r="F4" s="32" t="s">
        <v>277</v>
      </c>
      <c r="G4" s="31" t="s">
        <v>278</v>
      </c>
      <c r="H4" s="31" t="s">
        <v>279</v>
      </c>
      <c r="I4" s="32"/>
      <c r="J4" s="26"/>
    </row>
    <row r="5" ht="24.75" customHeight="1" spans="1:10">
      <c r="A5" s="29"/>
      <c r="B5" s="30"/>
      <c r="C5" s="34" t="s">
        <v>280</v>
      </c>
      <c r="D5" s="35" t="s">
        <v>117</v>
      </c>
      <c r="E5" s="36" t="s">
        <v>118</v>
      </c>
      <c r="F5" s="32"/>
      <c r="G5" s="31"/>
      <c r="H5" s="37" t="s">
        <v>281</v>
      </c>
      <c r="I5" s="50" t="s">
        <v>282</v>
      </c>
      <c r="J5" s="26"/>
    </row>
    <row r="6" ht="9.75" customHeight="1" spans="1:10">
      <c r="A6" s="38" t="s">
        <v>92</v>
      </c>
      <c r="B6" s="38" t="s">
        <v>92</v>
      </c>
      <c r="C6" s="39" t="s">
        <v>92</v>
      </c>
      <c r="D6" s="39" t="s">
        <v>92</v>
      </c>
      <c r="E6" s="39" t="s">
        <v>92</v>
      </c>
      <c r="F6" s="38" t="s">
        <v>92</v>
      </c>
      <c r="G6" s="38" t="s">
        <v>92</v>
      </c>
      <c r="H6" s="39" t="s">
        <v>92</v>
      </c>
      <c r="I6" s="38" t="s">
        <v>92</v>
      </c>
      <c r="J6" s="26"/>
    </row>
    <row r="7" s="23" customFormat="1" ht="28" customHeight="1" spans="1:10">
      <c r="A7" s="40">
        <v>108001</v>
      </c>
      <c r="B7" s="40" t="s">
        <v>94</v>
      </c>
      <c r="C7" s="41">
        <f>D7+E7</f>
        <v>446</v>
      </c>
      <c r="D7" s="41">
        <v>48</v>
      </c>
      <c r="E7" s="41">
        <v>398</v>
      </c>
      <c r="F7" s="42" t="s">
        <v>283</v>
      </c>
      <c r="G7" s="42" t="s">
        <v>284</v>
      </c>
      <c r="H7" s="42" t="s">
        <v>285</v>
      </c>
      <c r="I7" s="42" t="s">
        <v>286</v>
      </c>
      <c r="J7" s="51"/>
    </row>
    <row r="8" s="24" customFormat="1" ht="28" customHeight="1" spans="1:10">
      <c r="A8" s="43"/>
      <c r="B8" s="43"/>
      <c r="C8" s="44"/>
      <c r="D8" s="44"/>
      <c r="E8" s="44"/>
      <c r="F8" s="45"/>
      <c r="G8" s="45"/>
      <c r="H8" s="45"/>
      <c r="I8" s="45" t="s">
        <v>287</v>
      </c>
      <c r="J8" s="52"/>
    </row>
    <row r="9" s="24" customFormat="1" ht="28" customHeight="1" spans="1:10">
      <c r="A9" s="43"/>
      <c r="B9" s="43"/>
      <c r="C9" s="44"/>
      <c r="D9" s="44"/>
      <c r="E9" s="44"/>
      <c r="F9" s="45"/>
      <c r="G9" s="45"/>
      <c r="H9" s="45" t="s">
        <v>288</v>
      </c>
      <c r="I9" s="45" t="s">
        <v>287</v>
      </c>
      <c r="J9" s="52"/>
    </row>
    <row r="10" s="24" customFormat="1" ht="28" customHeight="1" spans="1:10">
      <c r="A10" s="43"/>
      <c r="B10" s="43"/>
      <c r="C10" s="44"/>
      <c r="D10" s="44"/>
      <c r="E10" s="44"/>
      <c r="F10" s="45"/>
      <c r="G10" s="45"/>
      <c r="H10" s="45"/>
      <c r="I10" s="45" t="s">
        <v>287</v>
      </c>
      <c r="J10" s="52"/>
    </row>
    <row r="11" s="24" customFormat="1" ht="28" customHeight="1" spans="1:10">
      <c r="A11" s="43"/>
      <c r="B11" s="43"/>
      <c r="C11" s="44"/>
      <c r="D11" s="44"/>
      <c r="E11" s="44"/>
      <c r="F11" s="45"/>
      <c r="G11" s="45"/>
      <c r="H11" s="45" t="s">
        <v>289</v>
      </c>
      <c r="I11" s="45" t="s">
        <v>287</v>
      </c>
      <c r="J11" s="52"/>
    </row>
    <row r="12" s="24" customFormat="1" ht="28" customHeight="1" spans="1:10">
      <c r="A12" s="43"/>
      <c r="B12" s="43"/>
      <c r="C12" s="44"/>
      <c r="D12" s="44"/>
      <c r="E12" s="44"/>
      <c r="F12" s="45"/>
      <c r="G12" s="45"/>
      <c r="H12" s="45"/>
      <c r="I12" s="45" t="s">
        <v>287</v>
      </c>
      <c r="J12" s="52"/>
    </row>
    <row r="13" s="24" customFormat="1" ht="28" customHeight="1" spans="1:10">
      <c r="A13" s="43"/>
      <c r="B13" s="43"/>
      <c r="C13" s="44"/>
      <c r="D13" s="44"/>
      <c r="E13" s="44"/>
      <c r="F13" s="45"/>
      <c r="G13" s="45"/>
      <c r="H13" s="45" t="s">
        <v>290</v>
      </c>
      <c r="I13" s="45" t="s">
        <v>287</v>
      </c>
      <c r="J13" s="52"/>
    </row>
    <row r="14" s="24" customFormat="1" ht="28" customHeight="1" spans="1:9">
      <c r="A14" s="43"/>
      <c r="B14" s="43"/>
      <c r="C14" s="44"/>
      <c r="D14" s="44"/>
      <c r="E14" s="44"/>
      <c r="F14" s="45"/>
      <c r="G14" s="45"/>
      <c r="H14" s="45" t="s">
        <v>291</v>
      </c>
      <c r="I14" s="45" t="s">
        <v>287</v>
      </c>
    </row>
    <row r="15" s="24" customFormat="1" ht="28" customHeight="1" spans="1:9">
      <c r="A15" s="43"/>
      <c r="B15" s="43"/>
      <c r="C15" s="44"/>
      <c r="D15" s="44"/>
      <c r="E15" s="44"/>
      <c r="F15" s="45"/>
      <c r="G15" s="45"/>
      <c r="H15" s="45" t="s">
        <v>292</v>
      </c>
      <c r="I15" s="45" t="s">
        <v>287</v>
      </c>
    </row>
    <row r="16" s="24" customFormat="1" ht="28" customHeight="1" spans="1:9">
      <c r="A16" s="43"/>
      <c r="B16" s="43"/>
      <c r="C16" s="44"/>
      <c r="D16" s="44"/>
      <c r="E16" s="44"/>
      <c r="F16" s="45"/>
      <c r="G16" s="45"/>
      <c r="H16" s="45" t="s">
        <v>293</v>
      </c>
      <c r="I16" s="45" t="s">
        <v>287</v>
      </c>
    </row>
    <row r="17" s="24" customFormat="1" ht="28" customHeight="1" spans="1:9">
      <c r="A17" s="43"/>
      <c r="B17" s="43"/>
      <c r="C17" s="44"/>
      <c r="D17" s="44"/>
      <c r="E17" s="44"/>
      <c r="F17" s="45"/>
      <c r="G17" s="45"/>
      <c r="H17" s="45" t="s">
        <v>294</v>
      </c>
      <c r="I17" s="45" t="s">
        <v>295</v>
      </c>
    </row>
    <row r="18" s="24" customFormat="1" ht="242" customHeight="1" spans="1:9">
      <c r="A18" s="46"/>
      <c r="B18" s="46"/>
      <c r="C18" s="47"/>
      <c r="D18" s="47"/>
      <c r="E18" s="47"/>
      <c r="F18" s="48"/>
      <c r="G18" s="48"/>
      <c r="H18" s="48" t="s">
        <v>296</v>
      </c>
      <c r="I18" s="48" t="s">
        <v>295</v>
      </c>
    </row>
  </sheetData>
  <sheetProtection formatCells="0" formatColumns="0" formatRows="0"/>
  <mergeCells count="16">
    <mergeCell ref="A2:I2"/>
    <mergeCell ref="C4:E4"/>
    <mergeCell ref="H4:I4"/>
    <mergeCell ref="A4:A5"/>
    <mergeCell ref="A7:A18"/>
    <mergeCell ref="B4:B5"/>
    <mergeCell ref="B7:B18"/>
    <mergeCell ref="C7:C18"/>
    <mergeCell ref="D7:D18"/>
    <mergeCell ref="E7:E18"/>
    <mergeCell ref="F4:F5"/>
    <mergeCell ref="F7:F18"/>
    <mergeCell ref="G4:G5"/>
    <mergeCell ref="G7:G18"/>
    <mergeCell ref="H7:H18"/>
    <mergeCell ref="I7:I18"/>
  </mergeCells>
  <printOptions horizontalCentered="1"/>
  <pageMargins left="0.749305555555556" right="0.749305555555556" top="0.999305555555556" bottom="0.999305555555556" header="0.499305555555556" footer="0.499305555555556"/>
  <pageSetup paperSize="9" scale="6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1"/>
  <sheetViews>
    <sheetView showGridLines="0" showZeros="0" topLeftCell="A2" workbookViewId="0">
      <selection activeCell="A7" sqref="A7:E10"/>
    </sheetView>
  </sheetViews>
  <sheetFormatPr defaultColWidth="9" defaultRowHeight="23.1" customHeight="1"/>
  <cols>
    <col min="1" max="3" width="3.375" style="492" customWidth="1"/>
    <col min="4" max="4" width="7.375" style="492" customWidth="1"/>
    <col min="5" max="5" width="21.75" style="492" customWidth="1"/>
    <col min="6" max="6" width="12.5" style="492" customWidth="1"/>
    <col min="7" max="7" width="11.625" style="492" customWidth="1"/>
    <col min="8" max="16" width="10.5" style="492" customWidth="1"/>
    <col min="17" max="247" width="6.75" style="492" customWidth="1"/>
    <col min="248" max="16384" width="9" style="493"/>
  </cols>
  <sheetData>
    <row r="1" customHeight="1" spans="1:247">
      <c r="A1" s="6"/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6"/>
      <c r="N1" s="6"/>
      <c r="O1" s="6"/>
      <c r="P1" s="509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5" t="s">
        <v>96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51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6"/>
      <c r="B3" s="496"/>
      <c r="C3" s="496"/>
      <c r="D3" s="497"/>
      <c r="E3" s="498"/>
      <c r="F3" s="497"/>
      <c r="G3" s="499"/>
      <c r="H3" s="499"/>
      <c r="I3" s="499"/>
      <c r="J3" s="497"/>
      <c r="K3" s="497"/>
      <c r="L3" s="497"/>
      <c r="M3" s="6"/>
      <c r="N3" s="6"/>
      <c r="O3" s="510" t="s">
        <v>77</v>
      </c>
      <c r="P3" s="510"/>
      <c r="Q3" s="49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0" customFormat="1" ht="24.75" customHeight="1" spans="1:247">
      <c r="A4" s="500" t="s">
        <v>97</v>
      </c>
      <c r="B4" s="500"/>
      <c r="C4" s="500"/>
      <c r="D4" s="501" t="s">
        <v>78</v>
      </c>
      <c r="E4" s="502" t="s">
        <v>98</v>
      </c>
      <c r="F4" s="503" t="s">
        <v>99</v>
      </c>
      <c r="G4" s="504" t="s">
        <v>81</v>
      </c>
      <c r="H4" s="504"/>
      <c r="I4" s="504"/>
      <c r="J4" s="501" t="s">
        <v>82</v>
      </c>
      <c r="K4" s="501" t="s">
        <v>83</v>
      </c>
      <c r="L4" s="501" t="s">
        <v>84</v>
      </c>
      <c r="M4" s="501" t="s">
        <v>85</v>
      </c>
      <c r="N4" s="501" t="s">
        <v>86</v>
      </c>
      <c r="O4" s="511" t="s">
        <v>87</v>
      </c>
      <c r="P4" s="512" t="s">
        <v>88</v>
      </c>
      <c r="Q4" s="48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</row>
    <row r="5" s="490" customFormat="1" ht="39" customHeight="1" spans="1:247">
      <c r="A5" s="501" t="s">
        <v>100</v>
      </c>
      <c r="B5" s="501" t="s">
        <v>101</v>
      </c>
      <c r="C5" s="501" t="s">
        <v>102</v>
      </c>
      <c r="D5" s="501"/>
      <c r="E5" s="502"/>
      <c r="F5" s="501"/>
      <c r="G5" s="501" t="s">
        <v>89</v>
      </c>
      <c r="H5" s="501" t="s">
        <v>90</v>
      </c>
      <c r="I5" s="501" t="s">
        <v>91</v>
      </c>
      <c r="J5" s="501"/>
      <c r="K5" s="501"/>
      <c r="L5" s="501"/>
      <c r="M5" s="501"/>
      <c r="N5" s="501"/>
      <c r="O5" s="513"/>
      <c r="P5" s="514"/>
      <c r="Q5" s="489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</row>
    <row r="6" customHeight="1" spans="1:247">
      <c r="A6" s="505" t="s">
        <v>92</v>
      </c>
      <c r="B6" s="505" t="s">
        <v>92</v>
      </c>
      <c r="C6" s="505" t="s">
        <v>92</v>
      </c>
      <c r="D6" s="505" t="s">
        <v>92</v>
      </c>
      <c r="E6" s="505" t="s">
        <v>92</v>
      </c>
      <c r="F6" s="505">
        <v>1</v>
      </c>
      <c r="G6" s="505">
        <v>2</v>
      </c>
      <c r="H6" s="505">
        <v>3</v>
      </c>
      <c r="I6" s="505">
        <v>4</v>
      </c>
      <c r="J6" s="505">
        <v>5</v>
      </c>
      <c r="K6" s="505">
        <v>6</v>
      </c>
      <c r="L6" s="505">
        <v>7</v>
      </c>
      <c r="M6" s="505">
        <v>8</v>
      </c>
      <c r="N6" s="505">
        <v>9</v>
      </c>
      <c r="O6" s="515">
        <v>10</v>
      </c>
      <c r="P6" s="516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1" customFormat="1" ht="24.75" customHeight="1" spans="1:247">
      <c r="A7" s="102" t="s">
        <v>103</v>
      </c>
      <c r="B7" s="102" t="s">
        <v>104</v>
      </c>
      <c r="C7" s="103" t="s">
        <v>105</v>
      </c>
      <c r="D7" s="104">
        <v>108001</v>
      </c>
      <c r="E7" s="105" t="s">
        <v>106</v>
      </c>
      <c r="F7" s="506">
        <f>G7+J7+K7+L7+M7+N7+O7+P7</f>
        <v>48</v>
      </c>
      <c r="G7" s="507">
        <f>H7+I7</f>
        <v>48</v>
      </c>
      <c r="H7" s="508">
        <v>48</v>
      </c>
      <c r="I7" s="517"/>
      <c r="J7" s="517"/>
      <c r="K7" s="517"/>
      <c r="L7" s="517"/>
      <c r="M7" s="517"/>
      <c r="N7" s="517"/>
      <c r="O7" s="517"/>
      <c r="P7" s="507"/>
      <c r="Q7" s="520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</row>
    <row r="8" ht="24.75" customHeight="1" spans="1:247">
      <c r="A8" s="102" t="s">
        <v>103</v>
      </c>
      <c r="B8" s="102" t="s">
        <v>104</v>
      </c>
      <c r="C8" s="103" t="s">
        <v>107</v>
      </c>
      <c r="D8" s="104">
        <v>108001</v>
      </c>
      <c r="E8" s="105" t="s">
        <v>108</v>
      </c>
      <c r="F8" s="506">
        <f>G8+J8+K8+L8+M8+N8+O8+P8</f>
        <v>40</v>
      </c>
      <c r="G8" s="507">
        <f>H8+I8</f>
        <v>40</v>
      </c>
      <c r="H8" s="508">
        <v>40</v>
      </c>
      <c r="I8" s="517"/>
      <c r="J8" s="517"/>
      <c r="K8" s="517"/>
      <c r="L8" s="517"/>
      <c r="M8" s="517"/>
      <c r="N8" s="517"/>
      <c r="O8" s="517"/>
      <c r="P8" s="507"/>
      <c r="Q8" s="520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02" t="s">
        <v>103</v>
      </c>
      <c r="B9" s="102" t="s">
        <v>104</v>
      </c>
      <c r="C9" s="103" t="s">
        <v>109</v>
      </c>
      <c r="D9" s="104">
        <v>108001</v>
      </c>
      <c r="E9" s="105" t="s">
        <v>110</v>
      </c>
      <c r="F9" s="506">
        <f>G9+J9+K9+L9+M9+N9+O9+P9</f>
        <v>355</v>
      </c>
      <c r="G9" s="507">
        <f>H9+I9</f>
        <v>355</v>
      </c>
      <c r="H9" s="508">
        <v>355</v>
      </c>
      <c r="I9" s="517"/>
      <c r="J9" s="517"/>
      <c r="K9" s="517"/>
      <c r="L9" s="517"/>
      <c r="M9" s="517"/>
      <c r="N9" s="517"/>
      <c r="O9" s="517"/>
      <c r="P9" s="507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03">
        <v>215</v>
      </c>
      <c r="B10" s="103" t="s">
        <v>107</v>
      </c>
      <c r="C10" s="103" t="s">
        <v>111</v>
      </c>
      <c r="D10" s="104">
        <v>108001</v>
      </c>
      <c r="E10" s="105" t="s">
        <v>112</v>
      </c>
      <c r="F10" s="506">
        <f>G10+J10+K10+L10+M10+N10+O10+P10</f>
        <v>3</v>
      </c>
      <c r="G10" s="507">
        <f>H10+I10</f>
        <v>3</v>
      </c>
      <c r="H10" s="508">
        <v>3</v>
      </c>
      <c r="I10" s="517"/>
      <c r="J10" s="517"/>
      <c r="K10" s="517"/>
      <c r="L10" s="517"/>
      <c r="M10" s="517"/>
      <c r="N10" s="517"/>
      <c r="O10" s="517"/>
      <c r="P10" s="507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showGridLines="0" showZeros="0" tabSelected="1" workbookViewId="0">
      <selection activeCell="C14" sqref="C14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297</v>
      </c>
      <c r="O1" s="3"/>
    </row>
    <row r="2" ht="18.75" customHeight="1" spans="1:15">
      <c r="A2" s="5" t="s">
        <v>298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77</v>
      </c>
      <c r="O3" s="6"/>
    </row>
    <row r="4" ht="32.25" customHeight="1" spans="1:15">
      <c r="A4" s="7" t="s">
        <v>134</v>
      </c>
      <c r="B4" s="8" t="s">
        <v>79</v>
      </c>
      <c r="C4" s="9" t="s">
        <v>299</v>
      </c>
      <c r="D4" s="7" t="s">
        <v>300</v>
      </c>
      <c r="E4" s="7" t="s">
        <v>301</v>
      </c>
      <c r="F4" s="7"/>
      <c r="G4" s="7" t="s">
        <v>302</v>
      </c>
      <c r="H4" s="10" t="s">
        <v>303</v>
      </c>
      <c r="I4" s="7" t="s">
        <v>304</v>
      </c>
      <c r="J4" s="7" t="s">
        <v>305</v>
      </c>
      <c r="K4" s="7" t="s">
        <v>306</v>
      </c>
      <c r="L4" s="7" t="s">
        <v>307</v>
      </c>
      <c r="M4" s="7" t="s">
        <v>308</v>
      </c>
      <c r="N4" s="7" t="s">
        <v>309</v>
      </c>
      <c r="O4" s="3"/>
    </row>
    <row r="5" ht="24.75" customHeight="1" spans="1:15">
      <c r="A5" s="7"/>
      <c r="B5" s="11"/>
      <c r="C5" s="9"/>
      <c r="D5" s="7"/>
      <c r="E5" s="7" t="s">
        <v>174</v>
      </c>
      <c r="F5" s="12" t="s">
        <v>310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4" t="s">
        <v>92</v>
      </c>
      <c r="F6" s="14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45" customHeight="1" spans="1:19">
      <c r="A7" s="15" t="s">
        <v>311</v>
      </c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20"/>
      <c r="P7" s="21"/>
      <c r="Q7" s="21"/>
      <c r="R7" s="21"/>
      <c r="S7" s="21"/>
    </row>
    <row r="8" spans="1:15">
      <c r="A8" s="3"/>
      <c r="B8" s="3"/>
      <c r="C8" s="17"/>
      <c r="D8" s="17"/>
      <c r="E8" s="17"/>
      <c r="F8" s="17"/>
      <c r="G8" s="18"/>
      <c r="H8" s="17"/>
      <c r="I8" s="17"/>
      <c r="J8" s="17"/>
      <c r="K8" s="17"/>
      <c r="L8" s="17"/>
      <c r="M8" s="17"/>
      <c r="N8" s="17"/>
      <c r="O8" s="3"/>
    </row>
    <row r="9" spans="1:15">
      <c r="A9" s="3"/>
      <c r="B9" s="3"/>
      <c r="C9" s="17"/>
      <c r="D9" s="17"/>
      <c r="E9" s="17"/>
      <c r="F9" s="17"/>
      <c r="G9" s="18"/>
      <c r="H9" s="3"/>
      <c r="I9" s="3"/>
      <c r="J9" s="3"/>
      <c r="K9" s="17"/>
      <c r="L9" s="3"/>
      <c r="M9" s="3"/>
      <c r="N9" s="3"/>
      <c r="O9" s="3"/>
    </row>
    <row r="10" spans="1:15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17"/>
      <c r="O10" s="3"/>
    </row>
    <row r="11" spans="1:15">
      <c r="A11" s="3"/>
      <c r="B11" s="3"/>
      <c r="C11" s="3"/>
      <c r="D11" s="17"/>
      <c r="E11" s="17"/>
      <c r="F11" s="17"/>
      <c r="G11" s="4"/>
      <c r="H11" s="3"/>
      <c r="I11" s="3"/>
      <c r="J11" s="3"/>
      <c r="K11" s="3"/>
      <c r="L11" s="3"/>
      <c r="M11" s="3"/>
      <c r="N11" s="3"/>
      <c r="O11" s="3"/>
    </row>
    <row r="12" spans="1:15">
      <c r="A12" s="3"/>
      <c r="B12" s="3"/>
      <c r="C12" s="3"/>
      <c r="D12" s="3"/>
      <c r="E12" s="3"/>
      <c r="F12" s="3"/>
      <c r="G12" s="18"/>
      <c r="H12" s="3"/>
      <c r="I12" s="3"/>
      <c r="J12" s="3"/>
      <c r="K12" s="3"/>
      <c r="L12" s="3"/>
      <c r="M12" s="17"/>
      <c r="N12" s="3"/>
      <c r="O12" s="3"/>
    </row>
    <row r="13" spans="1:15">
      <c r="A13" s="3"/>
      <c r="B13" s="3"/>
      <c r="C13" s="3"/>
      <c r="D13" s="3"/>
      <c r="E13" s="3"/>
      <c r="F13" s="3"/>
      <c r="G13" s="4"/>
      <c r="H13" s="3"/>
      <c r="I13" s="3"/>
      <c r="J13" s="3"/>
      <c r="K13" s="3"/>
      <c r="L13" s="3"/>
      <c r="M13" s="3"/>
      <c r="N13" s="3"/>
      <c r="O13" s="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22"/>
      <c r="M15" s="6"/>
      <c r="N15" s="6"/>
      <c r="O15" s="6"/>
    </row>
    <row r="16" customHeight="1" spans="1:15">
      <c r="A16"/>
      <c r="B16"/>
      <c r="C16"/>
      <c r="D16"/>
      <c r="E16"/>
      <c r="F16"/>
      <c r="G16"/>
      <c r="H16"/>
      <c r="I16"/>
      <c r="J16"/>
      <c r="K16"/>
      <c r="L16" s="22"/>
      <c r="M16"/>
      <c r="N16"/>
      <c r="O16"/>
    </row>
  </sheetData>
  <sheetProtection formatCells="0" formatColumns="0" formatRows="0"/>
  <mergeCells count="15">
    <mergeCell ref="A2:N2"/>
    <mergeCell ref="E4:F4"/>
    <mergeCell ref="A7:B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showGridLines="0" showZeros="0" workbookViewId="0">
      <selection activeCell="A8" sqref="A8:E8"/>
    </sheetView>
  </sheetViews>
  <sheetFormatPr defaultColWidth="9" defaultRowHeight="18.95" customHeight="1"/>
  <cols>
    <col min="1" max="3" width="3.5" style="454" customWidth="1"/>
    <col min="4" max="4" width="7.125" style="454" customWidth="1"/>
    <col min="5" max="5" width="25.625" style="455" customWidth="1"/>
    <col min="6" max="6" width="9.75" style="456" customWidth="1"/>
    <col min="7" max="10" width="8.5" style="456" customWidth="1"/>
    <col min="11" max="12" width="8.625" style="456" customWidth="1"/>
    <col min="13" max="17" width="8" style="456" customWidth="1"/>
    <col min="18" max="18" width="8" style="441" customWidth="1"/>
    <col min="19" max="21" width="8" style="457" customWidth="1"/>
    <col min="22" max="16384" width="9" style="441"/>
  </cols>
  <sheetData>
    <row r="1" ht="24.75" customHeight="1" spans="1:22">
      <c r="A1" s="416"/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6"/>
      <c r="Q1" s="6"/>
      <c r="R1" s="6"/>
      <c r="S1" s="480"/>
      <c r="T1" s="480"/>
      <c r="U1" s="416" t="s">
        <v>113</v>
      </c>
      <c r="V1" s="6"/>
    </row>
    <row r="2" ht="24.75" customHeight="1" spans="1:22">
      <c r="A2" s="458" t="s">
        <v>114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6"/>
    </row>
    <row r="3" s="451" customFormat="1" ht="24.75" customHeight="1" spans="1:22">
      <c r="A3" s="459"/>
      <c r="B3" s="460"/>
      <c r="C3" s="461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74"/>
      <c r="Q3" s="474"/>
      <c r="R3" s="481"/>
      <c r="S3" s="482"/>
      <c r="T3" s="483" t="s">
        <v>77</v>
      </c>
      <c r="U3" s="483"/>
      <c r="V3" s="481"/>
    </row>
    <row r="4" s="452" customFormat="1" ht="30" customHeight="1" spans="1:22">
      <c r="A4" s="462" t="s">
        <v>115</v>
      </c>
      <c r="B4" s="462"/>
      <c r="C4" s="463"/>
      <c r="D4" s="464" t="s">
        <v>78</v>
      </c>
      <c r="E4" s="465" t="s">
        <v>98</v>
      </c>
      <c r="F4" s="466" t="s">
        <v>116</v>
      </c>
      <c r="G4" s="467" t="s">
        <v>117</v>
      </c>
      <c r="H4" s="462"/>
      <c r="I4" s="462"/>
      <c r="J4" s="463"/>
      <c r="K4" s="475" t="s">
        <v>118</v>
      </c>
      <c r="L4" s="475"/>
      <c r="M4" s="475"/>
      <c r="N4" s="475"/>
      <c r="O4" s="475"/>
      <c r="P4" s="475"/>
      <c r="Q4" s="475"/>
      <c r="R4" s="475"/>
      <c r="S4" s="484" t="s">
        <v>119</v>
      </c>
      <c r="T4" s="485" t="s">
        <v>120</v>
      </c>
      <c r="U4" s="485" t="s">
        <v>121</v>
      </c>
      <c r="V4" s="486"/>
    </row>
    <row r="5" s="452" customFormat="1" ht="21.75" customHeight="1" spans="1:22">
      <c r="A5" s="468" t="s">
        <v>100</v>
      </c>
      <c r="B5" s="464" t="s">
        <v>101</v>
      </c>
      <c r="C5" s="464" t="s">
        <v>102</v>
      </c>
      <c r="D5" s="464"/>
      <c r="E5" s="465"/>
      <c r="F5" s="466"/>
      <c r="G5" s="464" t="s">
        <v>80</v>
      </c>
      <c r="H5" s="464" t="s">
        <v>122</v>
      </c>
      <c r="I5" s="464" t="s">
        <v>123</v>
      </c>
      <c r="J5" s="466" t="s">
        <v>124</v>
      </c>
      <c r="K5" s="476" t="s">
        <v>80</v>
      </c>
      <c r="L5" s="477" t="s">
        <v>125</v>
      </c>
      <c r="M5" s="477" t="s">
        <v>126</v>
      </c>
      <c r="N5" s="476" t="s">
        <v>127</v>
      </c>
      <c r="O5" s="478" t="s">
        <v>128</v>
      </c>
      <c r="P5" s="478" t="s">
        <v>129</v>
      </c>
      <c r="Q5" s="478" t="s">
        <v>130</v>
      </c>
      <c r="R5" s="478" t="s">
        <v>131</v>
      </c>
      <c r="S5" s="487"/>
      <c r="T5" s="488"/>
      <c r="U5" s="488"/>
      <c r="V5" s="486"/>
    </row>
    <row r="6" s="453" customFormat="1" ht="29.25" customHeight="1" spans="1:22">
      <c r="A6" s="468"/>
      <c r="B6" s="464"/>
      <c r="C6" s="464"/>
      <c r="D6" s="464"/>
      <c r="E6" s="469"/>
      <c r="F6" s="470" t="s">
        <v>99</v>
      </c>
      <c r="G6" s="464"/>
      <c r="H6" s="464"/>
      <c r="I6" s="464"/>
      <c r="J6" s="466"/>
      <c r="K6" s="466"/>
      <c r="L6" s="479"/>
      <c r="M6" s="479"/>
      <c r="N6" s="466"/>
      <c r="O6" s="476"/>
      <c r="P6" s="476"/>
      <c r="Q6" s="476"/>
      <c r="R6" s="476"/>
      <c r="S6" s="488"/>
      <c r="T6" s="488"/>
      <c r="U6" s="488"/>
      <c r="V6" s="489"/>
    </row>
    <row r="7" ht="24.75" customHeight="1" spans="1:22">
      <c r="A7" s="471" t="s">
        <v>92</v>
      </c>
      <c r="B7" s="471" t="s">
        <v>92</v>
      </c>
      <c r="C7" s="471" t="s">
        <v>92</v>
      </c>
      <c r="D7" s="471" t="s">
        <v>92</v>
      </c>
      <c r="E7" s="471" t="s">
        <v>92</v>
      </c>
      <c r="F7" s="472">
        <v>1</v>
      </c>
      <c r="G7" s="471">
        <v>2</v>
      </c>
      <c r="H7" s="471">
        <v>3</v>
      </c>
      <c r="I7" s="471">
        <v>4</v>
      </c>
      <c r="J7" s="471">
        <v>5</v>
      </c>
      <c r="K7" s="471">
        <v>6</v>
      </c>
      <c r="L7" s="471">
        <v>7</v>
      </c>
      <c r="M7" s="471">
        <v>8</v>
      </c>
      <c r="N7" s="471">
        <v>9</v>
      </c>
      <c r="O7" s="471">
        <v>10</v>
      </c>
      <c r="P7" s="471">
        <v>11</v>
      </c>
      <c r="Q7" s="471">
        <v>12</v>
      </c>
      <c r="R7" s="471">
        <v>13</v>
      </c>
      <c r="S7" s="472">
        <v>14</v>
      </c>
      <c r="T7" s="472">
        <v>15</v>
      </c>
      <c r="U7" s="472">
        <v>16</v>
      </c>
      <c r="V7" s="6"/>
    </row>
    <row r="8" s="440" customFormat="1" ht="24.75" customHeight="1" spans="1:22">
      <c r="A8" s="102" t="s">
        <v>103</v>
      </c>
      <c r="B8" s="102" t="s">
        <v>104</v>
      </c>
      <c r="C8" s="103" t="s">
        <v>105</v>
      </c>
      <c r="D8" s="104">
        <v>108001</v>
      </c>
      <c r="E8" s="105" t="s">
        <v>106</v>
      </c>
      <c r="F8" s="442">
        <f>G8+K8+S8+T8+U8</f>
        <v>48</v>
      </c>
      <c r="G8" s="443">
        <f>H8+I8+J8</f>
        <v>48</v>
      </c>
      <c r="H8" s="444"/>
      <c r="I8" s="444">
        <v>48</v>
      </c>
      <c r="J8" s="444"/>
      <c r="K8" s="444">
        <f>SUM(L8:R8)</f>
        <v>0</v>
      </c>
      <c r="L8" s="444"/>
      <c r="M8" s="442"/>
      <c r="N8" s="444"/>
      <c r="O8" s="444"/>
      <c r="P8" s="444"/>
      <c r="Q8" s="444"/>
      <c r="R8" s="446"/>
      <c r="S8" s="447"/>
      <c r="T8" s="448"/>
      <c r="U8" s="449"/>
      <c r="V8" s="450"/>
    </row>
    <row r="9" ht="24.75" customHeight="1" spans="1:22">
      <c r="A9" s="102" t="s">
        <v>103</v>
      </c>
      <c r="B9" s="102" t="s">
        <v>104</v>
      </c>
      <c r="C9" s="103" t="s">
        <v>107</v>
      </c>
      <c r="D9" s="104">
        <v>108001</v>
      </c>
      <c r="E9" s="105" t="s">
        <v>108</v>
      </c>
      <c r="F9" s="442">
        <f>G9+K9+S9+T9+U9</f>
        <v>40</v>
      </c>
      <c r="G9" s="443"/>
      <c r="H9" s="444"/>
      <c r="I9" s="444"/>
      <c r="J9" s="444"/>
      <c r="K9" s="444">
        <f>SUM(L9:R9)</f>
        <v>40</v>
      </c>
      <c r="L9" s="444">
        <v>40</v>
      </c>
      <c r="M9" s="442"/>
      <c r="N9" s="444"/>
      <c r="O9" s="444"/>
      <c r="P9" s="444"/>
      <c r="Q9" s="444"/>
      <c r="R9" s="446"/>
      <c r="S9" s="447"/>
      <c r="T9" s="448"/>
      <c r="U9" s="449"/>
      <c r="V9" s="6"/>
    </row>
    <row r="10" ht="24.75" customHeight="1" spans="1:22">
      <c r="A10" s="102" t="s">
        <v>103</v>
      </c>
      <c r="B10" s="102" t="s">
        <v>104</v>
      </c>
      <c r="C10" s="103" t="s">
        <v>109</v>
      </c>
      <c r="D10" s="104">
        <v>108001</v>
      </c>
      <c r="E10" s="105" t="s">
        <v>110</v>
      </c>
      <c r="F10" s="442">
        <f>G10+K10+S10+T10+U10</f>
        <v>355</v>
      </c>
      <c r="G10" s="443"/>
      <c r="H10" s="444"/>
      <c r="I10" s="444"/>
      <c r="J10" s="444"/>
      <c r="K10" s="444">
        <f>SUM(L10:R10)</f>
        <v>355</v>
      </c>
      <c r="L10" s="444">
        <v>355</v>
      </c>
      <c r="M10" s="442"/>
      <c r="N10" s="444"/>
      <c r="O10" s="444"/>
      <c r="P10" s="444"/>
      <c r="Q10" s="444"/>
      <c r="R10" s="446"/>
      <c r="S10" s="447"/>
      <c r="T10" s="448"/>
      <c r="U10" s="449"/>
      <c r="V10" s="6"/>
    </row>
    <row r="11" ht="24.75" customHeight="1" spans="1:22">
      <c r="A11" s="103">
        <v>215</v>
      </c>
      <c r="B11" s="103" t="s">
        <v>107</v>
      </c>
      <c r="C11" s="103" t="s">
        <v>111</v>
      </c>
      <c r="D11" s="104">
        <v>108001</v>
      </c>
      <c r="E11" s="105" t="s">
        <v>112</v>
      </c>
      <c r="F11" s="442">
        <f>G11+K11+S11+T11+U11</f>
        <v>3</v>
      </c>
      <c r="G11" s="443"/>
      <c r="H11" s="444"/>
      <c r="I11" s="444"/>
      <c r="J11" s="444"/>
      <c r="K11" s="444">
        <f>SUM(L11:R11)</f>
        <v>3</v>
      </c>
      <c r="L11" s="444">
        <v>3</v>
      </c>
      <c r="M11" s="442"/>
      <c r="N11" s="444"/>
      <c r="O11" s="444"/>
      <c r="P11" s="444"/>
      <c r="Q11" s="444"/>
      <c r="R11" s="446"/>
      <c r="S11" s="447"/>
      <c r="T11" s="448"/>
      <c r="U11" s="449"/>
      <c r="V11" s="6"/>
    </row>
    <row r="12" ht="24.75" customHeight="1" spans="1:22">
      <c r="A12"/>
      <c r="B12"/>
      <c r="C12"/>
      <c r="D12"/>
      <c r="E12"/>
      <c r="F12"/>
      <c r="G12" s="6"/>
      <c r="H12" s="6"/>
      <c r="I12" s="6"/>
      <c r="J12" s="6"/>
      <c r="K12" s="6"/>
      <c r="L12" s="6"/>
      <c r="M12" s="6"/>
      <c r="N12" s="6"/>
      <c r="O12" s="473"/>
      <c r="P12"/>
      <c r="Q12"/>
      <c r="R12"/>
      <c r="S12"/>
      <c r="T12"/>
      <c r="U12"/>
      <c r="V12"/>
    </row>
    <row r="13" ht="24.75" customHeight="1" spans="1:22">
      <c r="A13"/>
      <c r="B13"/>
      <c r="C13"/>
      <c r="D13"/>
      <c r="E13"/>
      <c r="F13"/>
      <c r="G13" s="473"/>
      <c r="H13" s="6"/>
      <c r="I13" s="6"/>
      <c r="J13" s="6"/>
      <c r="K13" s="6"/>
      <c r="L13" s="6"/>
      <c r="M13" s="6"/>
      <c r="N13" s="6"/>
      <c r="O13" s="6"/>
      <c r="P13"/>
      <c r="Q13"/>
      <c r="R13"/>
      <c r="S13"/>
      <c r="T13"/>
      <c r="U13"/>
      <c r="V13"/>
    </row>
    <row r="14" ht="24.75" customHeight="1" spans="1:2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ht="24.75" customHeight="1" spans="1:2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ht="24.75" customHeight="1" spans="1:2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showGridLines="0" showZeros="0" topLeftCell="A2" workbookViewId="0">
      <selection activeCell="A11" sqref="$A11:$XFD1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416" t="s">
        <v>132</v>
      </c>
    </row>
    <row r="2" ht="24.75" customHeight="1" spans="1:21">
      <c r="A2" s="87" t="s">
        <v>133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445" t="s">
        <v>77</v>
      </c>
      <c r="U3" s="445"/>
    </row>
    <row r="4" ht="27.75" customHeight="1" spans="1:21">
      <c r="A4" s="90" t="s">
        <v>115</v>
      </c>
      <c r="B4" s="91"/>
      <c r="C4" s="136"/>
      <c r="D4" s="94" t="s">
        <v>134</v>
      </c>
      <c r="E4" s="94" t="s">
        <v>135</v>
      </c>
      <c r="F4" s="94" t="s">
        <v>99</v>
      </c>
      <c r="G4" s="95" t="s">
        <v>136</v>
      </c>
      <c r="H4" s="95" t="s">
        <v>137</v>
      </c>
      <c r="I4" s="95" t="s">
        <v>138</v>
      </c>
      <c r="J4" s="95" t="s">
        <v>139</v>
      </c>
      <c r="K4" s="95" t="s">
        <v>140</v>
      </c>
      <c r="L4" s="95" t="s">
        <v>141</v>
      </c>
      <c r="M4" s="95" t="s">
        <v>126</v>
      </c>
      <c r="N4" s="95" t="s">
        <v>142</v>
      </c>
      <c r="O4" s="95" t="s">
        <v>124</v>
      </c>
      <c r="P4" s="95" t="s">
        <v>128</v>
      </c>
      <c r="Q4" s="95" t="s">
        <v>127</v>
      </c>
      <c r="R4" s="95" t="s">
        <v>143</v>
      </c>
      <c r="S4" s="95" t="s">
        <v>144</v>
      </c>
      <c r="T4" s="95" t="s">
        <v>145</v>
      </c>
      <c r="U4" s="95" t="s">
        <v>131</v>
      </c>
    </row>
    <row r="5" ht="13.5" customHeight="1" spans="1:21">
      <c r="A5" s="94" t="s">
        <v>100</v>
      </c>
      <c r="B5" s="94" t="s">
        <v>101</v>
      </c>
      <c r="C5" s="94" t="s">
        <v>102</v>
      </c>
      <c r="D5" s="98"/>
      <c r="E5" s="98"/>
      <c r="F5" s="98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</row>
    <row r="6" ht="18" customHeight="1" spans="1:21">
      <c r="A6" s="99"/>
      <c r="B6" s="99"/>
      <c r="C6" s="99"/>
      <c r="D6" s="99"/>
      <c r="E6" s="99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</row>
    <row r="7" s="440" customFormat="1" ht="24.75" customHeight="1" spans="1:22">
      <c r="A7" s="102" t="s">
        <v>103</v>
      </c>
      <c r="B7" s="102" t="s">
        <v>104</v>
      </c>
      <c r="C7" s="103" t="s">
        <v>105</v>
      </c>
      <c r="D7" s="104">
        <v>108001</v>
      </c>
      <c r="E7" s="105" t="s">
        <v>106</v>
      </c>
      <c r="F7" s="442">
        <f>SUM(G7:U7)</f>
        <v>48</v>
      </c>
      <c r="G7" s="443"/>
      <c r="H7" s="444">
        <v>48</v>
      </c>
      <c r="I7" s="444"/>
      <c r="J7" s="444"/>
      <c r="K7" s="444">
        <f>SUM(L7:R7)</f>
        <v>0</v>
      </c>
      <c r="L7" s="444"/>
      <c r="M7" s="442"/>
      <c r="N7" s="444"/>
      <c r="O7" s="444"/>
      <c r="P7" s="444"/>
      <c r="Q7" s="444"/>
      <c r="R7" s="446"/>
      <c r="S7" s="447"/>
      <c r="T7" s="448"/>
      <c r="U7" s="449"/>
      <c r="V7" s="450"/>
    </row>
    <row r="8" s="441" customFormat="1" ht="24.75" customHeight="1" spans="1:22">
      <c r="A8" s="102" t="s">
        <v>103</v>
      </c>
      <c r="B8" s="102" t="s">
        <v>104</v>
      </c>
      <c r="C8" s="103" t="s">
        <v>107</v>
      </c>
      <c r="D8" s="104">
        <v>108001</v>
      </c>
      <c r="E8" s="105" t="s">
        <v>108</v>
      </c>
      <c r="F8" s="442">
        <f>SUM(G8:U8)</f>
        <v>40</v>
      </c>
      <c r="G8" s="443"/>
      <c r="H8" s="444">
        <v>40</v>
      </c>
      <c r="I8" s="444"/>
      <c r="J8" s="444"/>
      <c r="K8" s="444"/>
      <c r="L8" s="444"/>
      <c r="M8" s="442"/>
      <c r="N8" s="444"/>
      <c r="O8" s="444"/>
      <c r="P8" s="444"/>
      <c r="Q8" s="444"/>
      <c r="R8" s="446"/>
      <c r="S8" s="447"/>
      <c r="T8" s="448"/>
      <c r="U8" s="449"/>
      <c r="V8" s="6"/>
    </row>
    <row r="9" s="441" customFormat="1" ht="24.75" customHeight="1" spans="1:22">
      <c r="A9" s="102" t="s">
        <v>103</v>
      </c>
      <c r="B9" s="102" t="s">
        <v>104</v>
      </c>
      <c r="C9" s="103" t="s">
        <v>109</v>
      </c>
      <c r="D9" s="104">
        <v>108001</v>
      </c>
      <c r="E9" s="105" t="s">
        <v>110</v>
      </c>
      <c r="F9" s="442">
        <f>SUM(G9:U9)</f>
        <v>355</v>
      </c>
      <c r="G9" s="443"/>
      <c r="H9" s="444">
        <v>355</v>
      </c>
      <c r="I9" s="444"/>
      <c r="J9" s="444"/>
      <c r="K9" s="444"/>
      <c r="L9" s="444"/>
      <c r="M9" s="442"/>
      <c r="N9" s="444"/>
      <c r="O9" s="444"/>
      <c r="P9" s="444"/>
      <c r="Q9" s="444"/>
      <c r="R9" s="446"/>
      <c r="S9" s="447"/>
      <c r="T9" s="448"/>
      <c r="U9" s="449"/>
      <c r="V9" s="6"/>
    </row>
    <row r="10" s="441" customFormat="1" ht="24.75" customHeight="1" spans="1:22">
      <c r="A10" s="103">
        <v>215</v>
      </c>
      <c r="B10" s="103" t="s">
        <v>107</v>
      </c>
      <c r="C10" s="103" t="s">
        <v>111</v>
      </c>
      <c r="D10" s="104">
        <v>108001</v>
      </c>
      <c r="E10" s="105" t="s">
        <v>112</v>
      </c>
      <c r="F10" s="442">
        <f>SUM(G10:U10)</f>
        <v>3</v>
      </c>
      <c r="G10" s="443"/>
      <c r="H10" s="444">
        <v>3</v>
      </c>
      <c r="I10" s="444"/>
      <c r="J10" s="444"/>
      <c r="K10" s="444"/>
      <c r="L10" s="444"/>
      <c r="M10" s="442"/>
      <c r="N10" s="444"/>
      <c r="O10" s="444"/>
      <c r="P10" s="444"/>
      <c r="Q10" s="444"/>
      <c r="R10" s="446"/>
      <c r="S10" s="447"/>
      <c r="T10" s="448"/>
      <c r="U10" s="449"/>
      <c r="V10" s="6"/>
    </row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topLeftCell="A5" workbookViewId="0">
      <selection activeCell="A8" sqref="A8:Y8"/>
    </sheetView>
  </sheetViews>
  <sheetFormatPr defaultColWidth="9" defaultRowHeight="23.1" customHeight="1"/>
  <cols>
    <col min="1" max="3" width="3.625" style="419" customWidth="1"/>
    <col min="4" max="4" width="7.25" style="419" customWidth="1"/>
    <col min="5" max="5" width="19.5" style="419" customWidth="1"/>
    <col min="6" max="6" width="9" style="419"/>
    <col min="7" max="7" width="8.5" style="419" customWidth="1"/>
    <col min="8" max="11" width="7.5" style="419" customWidth="1"/>
    <col min="12" max="12" width="7.5" style="420" customWidth="1"/>
    <col min="13" max="21" width="7.5" style="419" customWidth="1"/>
    <col min="22" max="22" width="8.125" style="419" customWidth="1"/>
    <col min="23" max="25" width="7.5" style="419" customWidth="1"/>
    <col min="26" max="16384" width="9" style="419"/>
  </cols>
  <sheetData>
    <row r="1" customHeight="1" spans="1:254">
      <c r="A1" s="6"/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6"/>
      <c r="M1" s="421"/>
      <c r="N1" s="421"/>
      <c r="O1" s="421"/>
      <c r="P1" s="421"/>
      <c r="Q1" s="421"/>
      <c r="R1" s="421"/>
      <c r="S1" s="421"/>
      <c r="T1" s="421"/>
      <c r="U1" s="421"/>
      <c r="V1" s="6"/>
      <c r="W1" s="6"/>
      <c r="X1" s="6"/>
      <c r="Y1" s="435" t="s">
        <v>146</v>
      </c>
      <c r="Z1" s="43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2" t="s">
        <v>147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/>
      <c r="Y2" s="42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3"/>
      <c r="B3" s="423"/>
      <c r="C3" s="423"/>
      <c r="D3" s="424"/>
      <c r="E3" s="424"/>
      <c r="F3" s="424"/>
      <c r="G3" s="424"/>
      <c r="H3" s="424"/>
      <c r="I3" s="424"/>
      <c r="J3" s="424"/>
      <c r="K3" s="424"/>
      <c r="L3" s="6"/>
      <c r="M3" s="424"/>
      <c r="N3" s="424"/>
      <c r="O3" s="424"/>
      <c r="P3" s="424"/>
      <c r="Q3" s="424"/>
      <c r="R3" s="424"/>
      <c r="S3" s="424"/>
      <c r="T3" s="424"/>
      <c r="U3" s="424"/>
      <c r="V3" s="6"/>
      <c r="W3" s="6"/>
      <c r="X3" s="434" t="s">
        <v>77</v>
      </c>
      <c r="Y3" s="434"/>
      <c r="Z3" s="43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5" t="s">
        <v>97</v>
      </c>
      <c r="B4" s="425"/>
      <c r="C4" s="425"/>
      <c r="D4" s="426" t="s">
        <v>78</v>
      </c>
      <c r="E4" s="426" t="s">
        <v>98</v>
      </c>
      <c r="F4" s="426" t="s">
        <v>99</v>
      </c>
      <c r="G4" s="427" t="s">
        <v>148</v>
      </c>
      <c r="H4" s="428"/>
      <c r="I4" s="428"/>
      <c r="J4" s="428"/>
      <c r="K4" s="428"/>
      <c r="L4" s="431"/>
      <c r="M4" s="432" t="s">
        <v>149</v>
      </c>
      <c r="N4" s="432"/>
      <c r="O4" s="432"/>
      <c r="P4" s="432"/>
      <c r="Q4" s="432"/>
      <c r="R4" s="432"/>
      <c r="S4" s="432"/>
      <c r="T4" s="432"/>
      <c r="U4" s="319" t="s">
        <v>150</v>
      </c>
      <c r="V4" s="426" t="s">
        <v>151</v>
      </c>
      <c r="W4" s="426"/>
      <c r="X4" s="426"/>
      <c r="Y4" s="42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6" t="s">
        <v>100</v>
      </c>
      <c r="B5" s="426" t="s">
        <v>101</v>
      </c>
      <c r="C5" s="426" t="s">
        <v>102</v>
      </c>
      <c r="D5" s="426"/>
      <c r="E5" s="426"/>
      <c r="F5" s="426"/>
      <c r="G5" s="426" t="s">
        <v>80</v>
      </c>
      <c r="H5" s="426" t="s">
        <v>152</v>
      </c>
      <c r="I5" s="426" t="s">
        <v>153</v>
      </c>
      <c r="J5" s="426" t="s">
        <v>154</v>
      </c>
      <c r="K5" s="313" t="s">
        <v>155</v>
      </c>
      <c r="L5" s="426" t="s">
        <v>156</v>
      </c>
      <c r="M5" s="426" t="s">
        <v>80</v>
      </c>
      <c r="N5" s="426" t="s">
        <v>157</v>
      </c>
      <c r="O5" s="426" t="s">
        <v>158</v>
      </c>
      <c r="P5" s="426" t="s">
        <v>159</v>
      </c>
      <c r="Q5" s="313" t="s">
        <v>160</v>
      </c>
      <c r="R5" s="426" t="s">
        <v>161</v>
      </c>
      <c r="S5" s="426" t="s">
        <v>162</v>
      </c>
      <c r="T5" s="426" t="s">
        <v>163</v>
      </c>
      <c r="U5" s="320"/>
      <c r="V5" s="426" t="s">
        <v>80</v>
      </c>
      <c r="W5" s="426" t="s">
        <v>164</v>
      </c>
      <c r="X5" s="426" t="s">
        <v>165</v>
      </c>
      <c r="Y5" s="426" t="s">
        <v>151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6"/>
      <c r="B6" s="426"/>
      <c r="C6" s="426"/>
      <c r="D6" s="426"/>
      <c r="E6" s="426"/>
      <c r="F6" s="426"/>
      <c r="G6" s="426"/>
      <c r="H6" s="426"/>
      <c r="I6" s="426"/>
      <c r="J6" s="426"/>
      <c r="K6" s="313"/>
      <c r="L6" s="426"/>
      <c r="M6" s="426"/>
      <c r="N6" s="426"/>
      <c r="O6" s="426"/>
      <c r="P6" s="426"/>
      <c r="Q6" s="313"/>
      <c r="R6" s="426"/>
      <c r="S6" s="426"/>
      <c r="T6" s="426"/>
      <c r="U6" s="321"/>
      <c r="V6" s="426"/>
      <c r="W6" s="426"/>
      <c r="X6" s="426"/>
      <c r="Y6" s="42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5" t="s">
        <v>92</v>
      </c>
      <c r="B7" s="425" t="s">
        <v>92</v>
      </c>
      <c r="C7" s="425" t="s">
        <v>92</v>
      </c>
      <c r="D7" s="425" t="s">
        <v>92</v>
      </c>
      <c r="E7" s="425" t="s">
        <v>92</v>
      </c>
      <c r="F7" s="425">
        <v>1</v>
      </c>
      <c r="G7" s="425">
        <v>2</v>
      </c>
      <c r="H7" s="425">
        <v>3</v>
      </c>
      <c r="I7" s="425">
        <v>4</v>
      </c>
      <c r="J7" s="425">
        <v>5</v>
      </c>
      <c r="K7" s="425">
        <v>6</v>
      </c>
      <c r="L7" s="425">
        <v>7</v>
      </c>
      <c r="M7" s="425">
        <v>8</v>
      </c>
      <c r="N7" s="425">
        <v>9</v>
      </c>
      <c r="O7" s="425">
        <v>10</v>
      </c>
      <c r="P7" s="425">
        <v>11</v>
      </c>
      <c r="Q7" s="425">
        <v>12</v>
      </c>
      <c r="R7" s="425">
        <v>13</v>
      </c>
      <c r="S7" s="425">
        <v>14</v>
      </c>
      <c r="T7" s="425">
        <v>15</v>
      </c>
      <c r="U7" s="425">
        <v>16</v>
      </c>
      <c r="V7" s="425">
        <v>17</v>
      </c>
      <c r="W7" s="425">
        <v>18</v>
      </c>
      <c r="X7" s="425">
        <v>19</v>
      </c>
      <c r="Y7" s="42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8" customFormat="1" ht="26.25" customHeight="1" spans="1:254">
      <c r="A8" s="429" t="s">
        <v>166</v>
      </c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8"/>
      <c r="Z8" s="439"/>
      <c r="AA8" s="439"/>
      <c r="AB8" s="439"/>
      <c r="AC8" s="439"/>
      <c r="AD8" s="439"/>
      <c r="AE8" s="439"/>
      <c r="AF8" s="439"/>
      <c r="AG8" s="439"/>
      <c r="AH8" s="439"/>
      <c r="AI8" s="439"/>
      <c r="AJ8" s="439"/>
      <c r="AK8" s="439"/>
      <c r="AL8" s="439"/>
      <c r="AM8" s="439"/>
      <c r="AN8" s="439"/>
      <c r="AO8" s="439"/>
      <c r="AP8" s="439"/>
      <c r="AQ8" s="439"/>
      <c r="AR8" s="439"/>
      <c r="AS8" s="439"/>
      <c r="AT8" s="439"/>
      <c r="AU8" s="439"/>
      <c r="AV8" s="439"/>
      <c r="AW8" s="439"/>
      <c r="AX8" s="439"/>
      <c r="AY8" s="439"/>
      <c r="AZ8" s="439"/>
      <c r="BA8" s="439"/>
      <c r="BB8" s="439"/>
      <c r="BC8" s="439"/>
      <c r="BD8" s="439"/>
      <c r="BE8" s="439"/>
      <c r="BF8" s="439"/>
      <c r="BG8" s="439"/>
      <c r="BH8" s="439"/>
      <c r="BI8" s="439"/>
      <c r="BJ8" s="439"/>
      <c r="BK8" s="439"/>
      <c r="BL8" s="439"/>
      <c r="BM8" s="439"/>
      <c r="BN8" s="439"/>
      <c r="BO8" s="439"/>
      <c r="BP8" s="439"/>
      <c r="BQ8" s="439"/>
      <c r="BR8" s="439"/>
      <c r="BS8" s="439"/>
      <c r="BT8" s="439"/>
      <c r="BU8" s="439"/>
      <c r="BV8" s="439"/>
      <c r="BW8" s="439"/>
      <c r="BX8" s="439"/>
      <c r="BY8" s="439"/>
      <c r="BZ8" s="439"/>
      <c r="CA8" s="439"/>
      <c r="CB8" s="439"/>
      <c r="CC8" s="439"/>
      <c r="CD8" s="439"/>
      <c r="CE8" s="439"/>
      <c r="CF8" s="439"/>
      <c r="CG8" s="439"/>
      <c r="CH8" s="439"/>
      <c r="CI8" s="439"/>
      <c r="CJ8" s="439"/>
      <c r="CK8" s="439"/>
      <c r="CL8" s="439"/>
      <c r="CM8" s="439"/>
      <c r="CN8" s="439"/>
      <c r="CO8" s="439"/>
      <c r="CP8" s="439"/>
      <c r="CQ8" s="439"/>
      <c r="CR8" s="439"/>
      <c r="CS8" s="439"/>
      <c r="CT8" s="439"/>
      <c r="CU8" s="439"/>
      <c r="CV8" s="439"/>
      <c r="CW8" s="439"/>
      <c r="CX8" s="439"/>
      <c r="CY8" s="439"/>
      <c r="CZ8" s="439"/>
      <c r="DA8" s="439"/>
      <c r="DB8" s="439"/>
      <c r="DC8" s="439"/>
      <c r="DD8" s="439"/>
      <c r="DE8" s="439"/>
      <c r="DF8" s="439"/>
      <c r="DG8" s="439"/>
      <c r="DH8" s="439"/>
      <c r="DI8" s="439"/>
      <c r="DJ8" s="439"/>
      <c r="DK8" s="439"/>
      <c r="DL8" s="439"/>
      <c r="DM8" s="439"/>
      <c r="DN8" s="439"/>
      <c r="DO8" s="439"/>
      <c r="DP8" s="439"/>
      <c r="DQ8" s="439"/>
      <c r="DR8" s="439"/>
      <c r="DS8" s="439"/>
      <c r="DT8" s="439"/>
      <c r="DU8" s="439"/>
      <c r="DV8" s="439"/>
      <c r="DW8" s="439"/>
      <c r="DX8" s="439"/>
      <c r="DY8" s="439"/>
      <c r="DZ8" s="439"/>
      <c r="EA8" s="439"/>
      <c r="EB8" s="439"/>
      <c r="EC8" s="439"/>
      <c r="ED8" s="439"/>
      <c r="EE8" s="439"/>
      <c r="EF8" s="439"/>
      <c r="EG8" s="439"/>
      <c r="EH8" s="439"/>
      <c r="EI8" s="439"/>
      <c r="EJ8" s="439"/>
      <c r="EK8" s="439"/>
      <c r="EL8" s="439"/>
      <c r="EM8" s="439"/>
      <c r="EN8" s="439"/>
      <c r="EO8" s="439"/>
      <c r="EP8" s="439"/>
      <c r="EQ8" s="439"/>
      <c r="ER8" s="439"/>
      <c r="ES8" s="439"/>
      <c r="ET8" s="439"/>
      <c r="EU8" s="439"/>
      <c r="EV8" s="439"/>
      <c r="EW8" s="439"/>
      <c r="EX8" s="439"/>
      <c r="EY8" s="439"/>
      <c r="EZ8" s="439"/>
      <c r="FA8" s="439"/>
      <c r="FB8" s="439"/>
      <c r="FC8" s="439"/>
      <c r="FD8" s="439"/>
      <c r="FE8" s="439"/>
      <c r="FF8" s="439"/>
      <c r="FG8" s="439"/>
      <c r="FH8" s="439"/>
      <c r="FI8" s="439"/>
      <c r="FJ8" s="439"/>
      <c r="FK8" s="439"/>
      <c r="FL8" s="439"/>
      <c r="FM8" s="439"/>
      <c r="FN8" s="439"/>
      <c r="FO8" s="439"/>
      <c r="FP8" s="439"/>
      <c r="FQ8" s="439"/>
      <c r="FR8" s="439"/>
      <c r="FS8" s="439"/>
      <c r="FT8" s="439"/>
      <c r="FU8" s="439"/>
      <c r="FV8" s="439"/>
      <c r="FW8" s="439"/>
      <c r="FX8" s="439"/>
      <c r="FY8" s="439"/>
      <c r="FZ8" s="439"/>
      <c r="GA8" s="439"/>
      <c r="GB8" s="439"/>
      <c r="GC8" s="439"/>
      <c r="GD8" s="439"/>
      <c r="GE8" s="439"/>
      <c r="GF8" s="439"/>
      <c r="GG8" s="439"/>
      <c r="GH8" s="439"/>
      <c r="GI8" s="439"/>
      <c r="GJ8" s="439"/>
      <c r="GK8" s="439"/>
      <c r="GL8" s="439"/>
      <c r="GM8" s="439"/>
      <c r="GN8" s="439"/>
      <c r="GO8" s="439"/>
      <c r="GP8" s="439"/>
      <c r="GQ8" s="439"/>
      <c r="GR8" s="439"/>
      <c r="GS8" s="439"/>
      <c r="GT8" s="439"/>
      <c r="GU8" s="439"/>
      <c r="GV8" s="439"/>
      <c r="GW8" s="439"/>
      <c r="GX8" s="439"/>
      <c r="GY8" s="439"/>
      <c r="GZ8" s="439"/>
      <c r="HA8" s="439"/>
      <c r="HB8" s="439"/>
      <c r="HC8" s="439"/>
      <c r="HD8" s="439"/>
      <c r="HE8" s="439"/>
      <c r="HF8" s="439"/>
      <c r="HG8" s="439"/>
      <c r="HH8" s="439"/>
      <c r="HI8" s="439"/>
      <c r="HJ8" s="439"/>
      <c r="HK8" s="439"/>
      <c r="HL8" s="439"/>
      <c r="HM8" s="439"/>
      <c r="HN8" s="439"/>
      <c r="HO8" s="439"/>
      <c r="HP8" s="439"/>
      <c r="HQ8" s="439"/>
      <c r="HR8" s="439"/>
      <c r="HS8" s="439"/>
      <c r="HT8" s="439"/>
      <c r="HU8" s="439"/>
      <c r="HV8" s="439"/>
      <c r="HW8" s="439"/>
      <c r="HX8" s="439"/>
      <c r="HY8" s="439"/>
      <c r="HZ8" s="439"/>
      <c r="IA8" s="439"/>
      <c r="IB8" s="439"/>
      <c r="IC8" s="439"/>
      <c r="ID8" s="439"/>
      <c r="IE8" s="439"/>
      <c r="IF8" s="439"/>
      <c r="IG8" s="439"/>
      <c r="IH8" s="439"/>
      <c r="II8" s="439"/>
      <c r="IJ8" s="439"/>
      <c r="IK8" s="439"/>
      <c r="IL8" s="439"/>
      <c r="IM8" s="439"/>
      <c r="IN8" s="439"/>
      <c r="IO8" s="439"/>
      <c r="IP8" s="439"/>
      <c r="IQ8" s="439"/>
      <c r="IR8" s="439"/>
      <c r="IS8" s="439"/>
      <c r="IT8" s="439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33"/>
      <c r="N9" s="433"/>
      <c r="O9" s="433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A7" sqref="A7:N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6" t="s">
        <v>167</v>
      </c>
    </row>
    <row r="2" ht="33" customHeight="1" spans="1:14">
      <c r="A2" s="291" t="s">
        <v>168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5" t="s">
        <v>77</v>
      </c>
      <c r="N3" s="395"/>
    </row>
    <row r="4" ht="22.5" customHeight="1" spans="1:14">
      <c r="A4" s="245" t="s">
        <v>97</v>
      </c>
      <c r="B4" s="245"/>
      <c r="C4" s="245"/>
      <c r="D4" s="95" t="s">
        <v>134</v>
      </c>
      <c r="E4" s="95" t="s">
        <v>79</v>
      </c>
      <c r="F4" s="95" t="s">
        <v>80</v>
      </c>
      <c r="G4" s="95" t="s">
        <v>136</v>
      </c>
      <c r="H4" s="95"/>
      <c r="I4" s="95"/>
      <c r="J4" s="95"/>
      <c r="K4" s="95"/>
      <c r="L4" s="95" t="s">
        <v>140</v>
      </c>
      <c r="M4" s="95"/>
      <c r="N4" s="95"/>
    </row>
    <row r="5" ht="17.25" customHeight="1" spans="1:14">
      <c r="A5" s="95" t="s">
        <v>100</v>
      </c>
      <c r="B5" s="246" t="s">
        <v>101</v>
      </c>
      <c r="C5" s="95" t="s">
        <v>102</v>
      </c>
      <c r="D5" s="95"/>
      <c r="E5" s="95"/>
      <c r="F5" s="95"/>
      <c r="G5" s="95" t="s">
        <v>169</v>
      </c>
      <c r="H5" s="95" t="s">
        <v>170</v>
      </c>
      <c r="I5" s="95" t="s">
        <v>149</v>
      </c>
      <c r="J5" s="95" t="s">
        <v>150</v>
      </c>
      <c r="K5" s="95" t="s">
        <v>151</v>
      </c>
      <c r="L5" s="95" t="s">
        <v>169</v>
      </c>
      <c r="M5" s="95" t="s">
        <v>122</v>
      </c>
      <c r="N5" s="95" t="s">
        <v>171</v>
      </c>
    </row>
    <row r="6" ht="20.25" customHeight="1" spans="1:14">
      <c r="A6" s="95"/>
      <c r="B6" s="246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="135" customFormat="1" ht="29.25" customHeight="1" spans="1:14">
      <c r="A7" s="414" t="s">
        <v>166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7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showGridLines="0" showZeros="0" workbookViewId="0">
      <selection activeCell="A8" sqref="$A8:$XFD8"/>
    </sheetView>
  </sheetViews>
  <sheetFormatPr defaultColWidth="9" defaultRowHeight="23.1" customHeight="1"/>
  <cols>
    <col min="1" max="3" width="3.625" style="396" customWidth="1"/>
    <col min="4" max="4" width="10" style="396" customWidth="1"/>
    <col min="5" max="5" width="17.375" style="396" customWidth="1"/>
    <col min="6" max="6" width="8.125" style="396" customWidth="1"/>
    <col min="7" max="22" width="6.5" style="396" customWidth="1"/>
    <col min="23" max="26" width="6.875" style="396" customWidth="1"/>
    <col min="27" max="27" width="6.5" style="396" customWidth="1"/>
    <col min="28" max="16384" width="9" style="396"/>
  </cols>
  <sheetData>
    <row r="1" customHeight="1" spans="1:28">
      <c r="A1" s="6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6"/>
      <c r="U1" s="407"/>
      <c r="V1" s="6"/>
      <c r="W1" s="407"/>
      <c r="X1" s="407"/>
      <c r="Y1" s="407"/>
      <c r="Z1" s="411" t="s">
        <v>172</v>
      </c>
      <c r="AA1" s="411"/>
      <c r="AB1" s="6"/>
    </row>
    <row r="2" customHeight="1" spans="1:28">
      <c r="A2" s="398" t="s">
        <v>173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6"/>
    </row>
    <row r="3" customHeight="1" spans="1:28">
      <c r="A3" s="399"/>
      <c r="B3" s="399"/>
      <c r="C3" s="399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6"/>
      <c r="U3" s="6"/>
      <c r="V3" s="6"/>
      <c r="W3" s="408"/>
      <c r="X3" s="408"/>
      <c r="Y3" s="408"/>
      <c r="Z3" s="412" t="s">
        <v>2</v>
      </c>
      <c r="AA3" s="412"/>
      <c r="AB3" s="6"/>
    </row>
    <row r="4" customHeight="1" spans="1:28">
      <c r="A4" s="401" t="s">
        <v>97</v>
      </c>
      <c r="B4" s="401"/>
      <c r="C4" s="401"/>
      <c r="D4" s="402" t="s">
        <v>78</v>
      </c>
      <c r="E4" s="402" t="s">
        <v>98</v>
      </c>
      <c r="F4" s="402" t="s">
        <v>174</v>
      </c>
      <c r="G4" s="402" t="s">
        <v>175</v>
      </c>
      <c r="H4" s="402" t="s">
        <v>176</v>
      </c>
      <c r="I4" s="402" t="s">
        <v>177</v>
      </c>
      <c r="J4" s="402" t="s">
        <v>178</v>
      </c>
      <c r="K4" s="402" t="s">
        <v>179</v>
      </c>
      <c r="L4" s="402" t="s">
        <v>180</v>
      </c>
      <c r="M4" s="402" t="s">
        <v>181</v>
      </c>
      <c r="N4" s="402" t="s">
        <v>182</v>
      </c>
      <c r="O4" s="402" t="s">
        <v>183</v>
      </c>
      <c r="P4" s="404" t="s">
        <v>184</v>
      </c>
      <c r="Q4" s="402" t="s">
        <v>185</v>
      </c>
      <c r="R4" s="402" t="s">
        <v>186</v>
      </c>
      <c r="S4" s="402" t="s">
        <v>187</v>
      </c>
      <c r="T4" s="402" t="s">
        <v>188</v>
      </c>
      <c r="U4" s="402" t="s">
        <v>189</v>
      </c>
      <c r="V4" s="402" t="s">
        <v>190</v>
      </c>
      <c r="W4" s="402" t="s">
        <v>191</v>
      </c>
      <c r="X4" s="402" t="s">
        <v>192</v>
      </c>
      <c r="Y4" s="402" t="s">
        <v>193</v>
      </c>
      <c r="Z4" s="402" t="s">
        <v>194</v>
      </c>
      <c r="AA4" s="413" t="s">
        <v>195</v>
      </c>
      <c r="AB4" s="6"/>
    </row>
    <row r="5" ht="13.5" customHeight="1" spans="1:28">
      <c r="A5" s="402" t="s">
        <v>100</v>
      </c>
      <c r="B5" s="402" t="s">
        <v>101</v>
      </c>
      <c r="C5" s="402" t="s">
        <v>102</v>
      </c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5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13"/>
      <c r="AB5" s="6"/>
    </row>
    <row r="6" ht="13.5" customHeight="1" spans="1:28">
      <c r="A6" s="402"/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6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13"/>
      <c r="AB6" s="6"/>
    </row>
    <row r="7" customHeight="1" spans="1:28">
      <c r="A7" s="401" t="s">
        <v>92</v>
      </c>
      <c r="B7" s="401" t="s">
        <v>92</v>
      </c>
      <c r="C7" s="401" t="s">
        <v>92</v>
      </c>
      <c r="D7" s="401" t="s">
        <v>92</v>
      </c>
      <c r="E7" s="401" t="s">
        <v>92</v>
      </c>
      <c r="F7" s="401">
        <v>1</v>
      </c>
      <c r="G7" s="401">
        <v>2</v>
      </c>
      <c r="H7" s="401">
        <v>3</v>
      </c>
      <c r="I7" s="401">
        <v>4</v>
      </c>
      <c r="J7" s="401">
        <v>5</v>
      </c>
      <c r="K7" s="401">
        <v>6</v>
      </c>
      <c r="L7" s="401">
        <v>7</v>
      </c>
      <c r="M7" s="401">
        <v>8</v>
      </c>
      <c r="N7" s="401">
        <v>9</v>
      </c>
      <c r="O7" s="401">
        <v>10</v>
      </c>
      <c r="P7" s="401">
        <v>11</v>
      </c>
      <c r="Q7" s="401">
        <v>12</v>
      </c>
      <c r="R7" s="401">
        <v>13</v>
      </c>
      <c r="S7" s="401">
        <v>14</v>
      </c>
      <c r="T7" s="401">
        <v>15</v>
      </c>
      <c r="U7" s="401">
        <v>16</v>
      </c>
      <c r="V7" s="401">
        <v>17</v>
      </c>
      <c r="W7" s="401">
        <v>18</v>
      </c>
      <c r="X7" s="401">
        <v>19</v>
      </c>
      <c r="Y7" s="401">
        <v>20</v>
      </c>
      <c r="Z7" s="401">
        <v>21</v>
      </c>
      <c r="AA7" s="401">
        <v>22</v>
      </c>
      <c r="AB7" s="6"/>
    </row>
    <row r="8" s="271" customFormat="1" ht="26.25" customHeight="1" spans="1:28">
      <c r="A8" s="102" t="s">
        <v>103</v>
      </c>
      <c r="B8" s="102" t="s">
        <v>104</v>
      </c>
      <c r="C8" s="103" t="s">
        <v>105</v>
      </c>
      <c r="D8" s="104">
        <v>108001</v>
      </c>
      <c r="E8" s="105" t="s">
        <v>106</v>
      </c>
      <c r="F8" s="403">
        <f>SUM(G8:AA8)</f>
        <v>48</v>
      </c>
      <c r="G8" s="403">
        <v>8</v>
      </c>
      <c r="H8" s="403">
        <v>15</v>
      </c>
      <c r="I8" s="403"/>
      <c r="J8" s="403"/>
      <c r="K8" s="403"/>
      <c r="L8" s="403"/>
      <c r="M8" s="403">
        <v>5</v>
      </c>
      <c r="N8" s="403"/>
      <c r="O8" s="403">
        <v>5</v>
      </c>
      <c r="P8" s="403"/>
      <c r="Q8" s="403">
        <v>5</v>
      </c>
      <c r="R8" s="403">
        <v>2</v>
      </c>
      <c r="S8" s="403"/>
      <c r="T8" s="403"/>
      <c r="U8" s="403"/>
      <c r="V8" s="409"/>
      <c r="W8" s="410"/>
      <c r="X8" s="410"/>
      <c r="Y8" s="409"/>
      <c r="Z8" s="409"/>
      <c r="AA8" s="410">
        <v>8</v>
      </c>
      <c r="AB8" s="290"/>
    </row>
    <row r="9" customHeight="1" spans="1:28">
      <c r="A9" s="6"/>
      <c r="B9" s="290"/>
      <c r="C9" s="290"/>
      <c r="D9" s="6"/>
      <c r="E9" s="290"/>
      <c r="F9" s="6"/>
      <c r="G9" s="6"/>
      <c r="H9" s="6"/>
      <c r="I9" s="6"/>
      <c r="J9" s="6"/>
      <c r="K9" s="290"/>
      <c r="L9" s="290"/>
      <c r="M9" s="290"/>
      <c r="N9" s="6"/>
      <c r="O9" s="6"/>
      <c r="P9" s="6"/>
      <c r="Q9" s="290"/>
      <c r="R9" s="290"/>
      <c r="S9" s="290"/>
      <c r="T9" s="290"/>
      <c r="U9" s="6"/>
      <c r="V9" s="6"/>
      <c r="W9" s="6"/>
      <c r="X9" s="6"/>
      <c r="Y9" s="6"/>
      <c r="Z9" s="6"/>
      <c r="AA9" s="290"/>
      <c r="AB9" s="6"/>
    </row>
    <row r="10" customHeight="1" spans="1:28">
      <c r="A10" s="6"/>
      <c r="B10" s="6"/>
      <c r="C10" s="6"/>
      <c r="D10" s="6"/>
      <c r="E10" s="6"/>
      <c r="F10" s="6"/>
      <c r="G10" s="6"/>
      <c r="H10" s="6"/>
      <c r="I10" s="6"/>
      <c r="J10" s="6"/>
      <c r="K10" s="290"/>
      <c r="L10" s="290"/>
      <c r="M10" s="290"/>
      <c r="N10" s="6"/>
      <c r="O10" s="6"/>
      <c r="P10" s="6"/>
      <c r="Q10" s="6"/>
      <c r="R10" s="6"/>
      <c r="S10" s="6"/>
      <c r="T10" s="290"/>
      <c r="U10" s="6"/>
      <c r="V10" s="6"/>
      <c r="W10" s="6"/>
      <c r="X10" s="6"/>
      <c r="Y10" s="6"/>
      <c r="Z10" s="6"/>
      <c r="AA10" s="6"/>
      <c r="AB10" s="6"/>
    </row>
    <row r="11" customHeight="1" spans="1:28">
      <c r="A11" s="6"/>
      <c r="B11" s="6"/>
      <c r="C11" s="6"/>
      <c r="D11" s="6"/>
      <c r="E11" s="6"/>
      <c r="F11" s="6"/>
      <c r="G11" s="6"/>
      <c r="H11" s="6"/>
      <c r="I11" s="6"/>
      <c r="J11" s="6"/>
      <c r="K11" s="290"/>
      <c r="L11" s="290"/>
      <c r="M11" s="29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customHeight="1" spans="1:28">
      <c r="A12"/>
      <c r="B12"/>
      <c r="C12"/>
      <c r="D12"/>
      <c r="E12"/>
      <c r="F12"/>
      <c r="G12"/>
      <c r="H12"/>
      <c r="I12"/>
      <c r="J12"/>
      <c r="K12" s="290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A7" sqref="$A7:$XFD7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196</v>
      </c>
    </row>
    <row r="2" ht="33.75" customHeight="1" spans="1:20">
      <c r="A2" s="87" t="s">
        <v>197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5" t="s">
        <v>77</v>
      </c>
      <c r="T3" s="395"/>
    </row>
    <row r="4" ht="22.5" customHeight="1" spans="1:20">
      <c r="A4" s="268" t="s">
        <v>97</v>
      </c>
      <c r="B4" s="268"/>
      <c r="C4" s="268"/>
      <c r="D4" s="95" t="s">
        <v>198</v>
      </c>
      <c r="E4" s="95" t="s">
        <v>135</v>
      </c>
      <c r="F4" s="94" t="s">
        <v>174</v>
      </c>
      <c r="G4" s="95" t="s">
        <v>137</v>
      </c>
      <c r="H4" s="95"/>
      <c r="I4" s="95"/>
      <c r="J4" s="95"/>
      <c r="K4" s="95"/>
      <c r="L4" s="95"/>
      <c r="M4" s="95"/>
      <c r="N4" s="95"/>
      <c r="O4" s="95"/>
      <c r="P4" s="95"/>
      <c r="Q4" s="95"/>
      <c r="R4" s="95" t="s">
        <v>140</v>
      </c>
      <c r="S4" s="95"/>
      <c r="T4" s="95"/>
    </row>
    <row r="5" customHeight="1" spans="1:20">
      <c r="A5" s="268"/>
      <c r="B5" s="268"/>
      <c r="C5" s="268"/>
      <c r="D5" s="95"/>
      <c r="E5" s="95"/>
      <c r="F5" s="98"/>
      <c r="G5" s="95" t="s">
        <v>89</v>
      </c>
      <c r="H5" s="95" t="s">
        <v>199</v>
      </c>
      <c r="I5" s="95" t="s">
        <v>185</v>
      </c>
      <c r="J5" s="95" t="s">
        <v>186</v>
      </c>
      <c r="K5" s="95" t="s">
        <v>200</v>
      </c>
      <c r="L5" s="95" t="s">
        <v>201</v>
      </c>
      <c r="M5" s="95" t="s">
        <v>187</v>
      </c>
      <c r="N5" s="95" t="s">
        <v>202</v>
      </c>
      <c r="O5" s="95" t="s">
        <v>190</v>
      </c>
      <c r="P5" s="95" t="s">
        <v>203</v>
      </c>
      <c r="Q5" s="95" t="s">
        <v>204</v>
      </c>
      <c r="R5" s="95" t="s">
        <v>89</v>
      </c>
      <c r="S5" s="95" t="s">
        <v>205</v>
      </c>
      <c r="T5" s="95" t="s">
        <v>171</v>
      </c>
    </row>
    <row r="6" ht="42.75" customHeight="1" spans="1:20">
      <c r="A6" s="95" t="s">
        <v>100</v>
      </c>
      <c r="B6" s="95" t="s">
        <v>101</v>
      </c>
      <c r="C6" s="95" t="s">
        <v>102</v>
      </c>
      <c r="D6" s="95"/>
      <c r="E6" s="95"/>
      <c r="F6" s="99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</row>
    <row r="7" s="135" customFormat="1" ht="35.25" customHeight="1" spans="1:20">
      <c r="A7" s="102" t="s">
        <v>103</v>
      </c>
      <c r="B7" s="102" t="s">
        <v>104</v>
      </c>
      <c r="C7" s="103" t="s">
        <v>105</v>
      </c>
      <c r="D7" s="104">
        <v>108001</v>
      </c>
      <c r="E7" s="105" t="s">
        <v>106</v>
      </c>
      <c r="F7" s="269">
        <f>G7+R7</f>
        <v>48</v>
      </c>
      <c r="G7" s="270">
        <f>SUM(H7:Q7)</f>
        <v>48</v>
      </c>
      <c r="H7" s="270">
        <v>28</v>
      </c>
      <c r="I7" s="270">
        <f>'基本-一般商品服务'!Q8</f>
        <v>5</v>
      </c>
      <c r="J7" s="270">
        <f>'基本-一般商品服务'!R8</f>
        <v>2</v>
      </c>
      <c r="K7" s="270"/>
      <c r="L7" s="270"/>
      <c r="M7" s="270"/>
      <c r="N7" s="270"/>
      <c r="O7" s="270"/>
      <c r="P7" s="270">
        <f>'基本-一般商品服务'!O8</f>
        <v>5</v>
      </c>
      <c r="Q7" s="270">
        <f>'基本-一般商品服务'!AA8</f>
        <v>8</v>
      </c>
      <c r="R7" s="270"/>
      <c r="S7" s="270"/>
      <c r="T7" s="27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vicki1423216003</cp:lastModifiedBy>
  <dcterms:created xsi:type="dcterms:W3CDTF">1996-12-17T01:32:00Z</dcterms:created>
  <cp:lastPrinted>2018-09-15T02:50:00Z</cp:lastPrinted>
  <dcterms:modified xsi:type="dcterms:W3CDTF">2020-10-10T01:32:05Z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