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19815" windowHeight="7950" tabRatio="898" firstSheet="14" activeTab="24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'个人家庭(政府预算)(2)'!$A$1:$K$9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'经费拨款(政府预算)'!$A$1:$U$13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8" i="75"/>
  <c r="F9"/>
  <c r="F10"/>
  <c r="F11"/>
  <c r="F12"/>
  <c r="F7"/>
  <c r="F8" i="58"/>
  <c r="F9"/>
  <c r="F10"/>
  <c r="F11"/>
  <c r="F12"/>
  <c r="F7"/>
  <c r="E8" i="55"/>
  <c r="E7"/>
  <c r="F7" i="67"/>
  <c r="G7"/>
  <c r="F7" i="60"/>
  <c r="G7"/>
  <c r="I8" i="25"/>
  <c r="B8"/>
  <c r="S12" i="57"/>
  <c r="S13"/>
  <c r="S9"/>
  <c r="S10"/>
  <c r="S11"/>
  <c r="S8"/>
  <c r="F9"/>
  <c r="F11"/>
  <c r="F12"/>
  <c r="F13"/>
  <c r="G9"/>
  <c r="G10"/>
  <c r="G11"/>
  <c r="G12"/>
  <c r="G13"/>
  <c r="K9"/>
  <c r="K10"/>
  <c r="F10" s="1"/>
  <c r="K11"/>
  <c r="K12"/>
  <c r="K13"/>
  <c r="F8"/>
  <c r="G8"/>
  <c r="K8"/>
  <c r="D8" i="52"/>
  <c r="D9"/>
  <c r="D10"/>
  <c r="D11"/>
  <c r="E8"/>
  <c r="E9"/>
  <c r="E10"/>
  <c r="E11"/>
  <c r="D7"/>
  <c r="E7"/>
  <c r="F8" i="48"/>
  <c r="E9" i="46"/>
  <c r="E10"/>
  <c r="E11"/>
  <c r="E12"/>
  <c r="E13"/>
  <c r="F9"/>
  <c r="F10"/>
  <c r="F11"/>
  <c r="F12"/>
  <c r="F13"/>
  <c r="J9"/>
  <c r="J10"/>
  <c r="J11"/>
  <c r="J12"/>
  <c r="J13"/>
  <c r="E8"/>
  <c r="F8"/>
  <c r="J8"/>
  <c r="F8" i="45"/>
  <c r="G9" i="40"/>
  <c r="G10"/>
  <c r="G11"/>
  <c r="F11" s="1"/>
  <c r="G12"/>
  <c r="F12" s="1"/>
  <c r="G13"/>
  <c r="F9"/>
  <c r="F13"/>
  <c r="F8"/>
  <c r="G8"/>
  <c r="K9"/>
  <c r="K10"/>
  <c r="K11"/>
  <c r="K12"/>
  <c r="K13"/>
  <c r="K8"/>
  <c r="G12" i="9"/>
  <c r="F12"/>
  <c r="F8"/>
  <c r="G8"/>
  <c r="G9"/>
  <c r="F9" s="1"/>
  <c r="G10"/>
  <c r="F10" s="1"/>
  <c r="G11"/>
  <c r="F11" s="1"/>
  <c r="F7"/>
  <c r="G7"/>
  <c r="F26" i="4"/>
  <c r="E26"/>
  <c r="B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B6"/>
  <c r="D7" i="5"/>
  <c r="C7" s="1"/>
  <c r="H26" i="1"/>
  <c r="H28" s="1"/>
  <c r="D26"/>
  <c r="D28" s="1"/>
  <c r="F10"/>
  <c r="F6"/>
  <c r="B6"/>
  <c r="B26" s="1"/>
  <c r="B28" s="1"/>
  <c r="F10" i="40" l="1"/>
  <c r="D26" i="4"/>
  <c r="F26" i="1"/>
  <c r="F28" s="1"/>
</calcChain>
</file>

<file path=xl/sharedStrings.xml><?xml version="1.0" encoding="utf-8"?>
<sst xmlns="http://schemas.openxmlformats.org/spreadsheetml/2006/main" count="1149" uniqueCount="337">
  <si>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</si>
  <si>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</si>
  <si>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</si>
  <si>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</si>
  <si>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</si>
  <si>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</si>
  <si>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</si>
  <si>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</si>
  <si>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</si>
  <si>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</si>
  <si>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</si>
  <si>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</si>
  <si>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</si>
  <si>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</si>
  <si>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</si>
  <si>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</si>
  <si>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</si>
  <si>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</si>
  <si>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</si>
  <si>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</si>
  <si>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</si>
  <si>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</si>
  <si>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</si>
  <si>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</si>
  <si>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</si>
  <si>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</si>
  <si>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</si>
  <si>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</si>
  <si>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</si>
  <si>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</si>
  <si>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</si>
  <si>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</si>
  <si>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</si>
  <si>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</si>
  <si>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</si>
  <si>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</si>
  <si>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</si>
  <si>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</si>
  <si>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</si>
  <si>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</si>
  <si>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</si>
  <si>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</si>
  <si>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</si>
  <si>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</si>
  <si>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</si>
  <si>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</si>
  <si>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</si>
  <si>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</si>
  <si>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</si>
  <si>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</si>
  <si>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</si>
  <si>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</si>
  <si>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</si>
  <si>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</si>
  <si>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</si>
  <si>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</si>
  <si>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</si>
  <si>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</si>
  <si>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</si>
  <si>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</si>
  <si>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</si>
  <si>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</si>
  <si>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</si>
  <si>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</si>
  <si>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</si>
  <si>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</si>
  <si>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</si>
  <si>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</si>
  <si>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</si>
  <si>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</si>
  <si>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</si>
  <si>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</si>
  <si>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</si>
  <si>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</si>
  <si>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</si>
  <si>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</si>
  <si>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</si>
  <si>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</si>
  <si>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</si>
  <si>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</si>
  <si>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</si>
  <si>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</si>
  <si>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</si>
  <si>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</si>
  <si>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</si>
  <si>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</si>
  <si>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</si>
  <si>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</si>
  <si>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</si>
  <si>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</si>
  <si>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</si>
  <si>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</si>
  <si>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</si>
  <si>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</si>
  <si>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</si>
  <si>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</si>
  <si>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</si>
  <si>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</si>
  <si>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</si>
  <si>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</si>
  <si>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</si>
  <si>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</si>
  <si>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</si>
  <si>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</si>
  <si>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</si>
  <si>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</si>
  <si>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</si>
  <si>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</si>
  <si>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</si>
  <si>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</si>
  <si>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</si>
  <si>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</si>
  <si>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</si>
  <si>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</si>
  <si>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</si>
  <si>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</si>
  <si>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</si>
  <si>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</si>
  <si>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</si>
  <si>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</si>
  <si>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</si>
  <si>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</si>
  <si>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</si>
  <si>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</si>
  <si>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</si>
  <si>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</si>
  <si>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</si>
  <si>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</si>
  <si>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</si>
  <si>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</si>
  <si>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</si>
  <si>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</si>
  <si>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</si>
  <si>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</si>
  <si>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</si>
  <si>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</si>
  <si>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</si>
  <si>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</si>
  <si>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</si>
  <si>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</si>
  <si>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</si>
  <si>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</si>
  <si>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</si>
  <si>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</si>
  <si>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</si>
  <si>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</si>
  <si>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</si>
  <si>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</si>
  <si>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</si>
  <si>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</si>
  <si>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</si>
  <si>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</si>
  <si>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</si>
  <si>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</si>
  <si>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</si>
  <si>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</si>
  <si>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</si>
  <si>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</si>
  <si>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</si>
  <si>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</si>
  <si>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</si>
  <si>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</si>
  <si>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</si>
  <si>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</si>
  <si>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</si>
  <si>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</si>
  <si>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</si>
  <si>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</si>
  <si>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</si>
  <si>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</si>
  <si>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</si>
  <si>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</si>
  <si>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</si>
  <si>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</si>
  <si>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</si>
  <si>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</si>
  <si>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</si>
  <si>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</si>
  <si>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</si>
  <si>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</si>
  <si>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</si>
  <si>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</si>
  <si>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</si>
  <si>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</si>
  <si>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</si>
  <si>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</si>
  <si>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</si>
  <si>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</si>
  <si>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</si>
  <si>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</si>
  <si>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</si>
  <si>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</si>
  <si>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</si>
  <si>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</si>
  <si>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</si>
  <si>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</si>
  <si>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</si>
  <si>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</si>
  <si>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</si>
  <si>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</si>
  <si>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</si>
  <si>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</si>
  <si>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</si>
  <si>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</si>
  <si>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</si>
  <si>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</si>
  <si>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</si>
  <si>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</si>
  <si>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</si>
  <si>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</si>
  <si>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</si>
  <si>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</si>
  <si>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</si>
  <si>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</si>
  <si>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</si>
  <si>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</si>
  <si>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</si>
  <si>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</si>
  <si>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</si>
  <si>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</si>
  <si>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</si>
  <si>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</si>
  <si>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</si>
  <si>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</si>
  <si>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</si>
  <si>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</si>
  <si>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</si>
  <si>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</si>
  <si>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</si>
  <si>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</si>
  <si>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</si>
  <si>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</si>
  <si>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</si>
  <si>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</si>
  <si>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表-23</t>
  </si>
  <si>
    <t>政府性基金拨款支出预算表(按政府预算经济分类)</t>
  </si>
  <si>
    <t>表-24</t>
  </si>
  <si>
    <t>表-25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</si>
  <si>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</si>
  <si>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</si>
  <si>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</si>
  <si>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</si>
  <si>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</si>
  <si>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</si>
  <si>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</si>
  <si>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</si>
  <si>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</si>
  <si>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</si>
  <si>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</si>
  <si>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</si>
  <si>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</si>
  <si>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</si>
  <si>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</si>
  <si>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</si>
  <si>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</si>
  <si>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</si>
  <si>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</si>
  <si>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</si>
  <si>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</si>
  <si>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</si>
  <si>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</si>
  <si>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</si>
  <si>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</si>
  <si>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</si>
  <si>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</si>
  <si>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</si>
  <si>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</si>
  <si>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</si>
  <si>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</si>
  <si>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</si>
  <si>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</si>
  <si>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</si>
  <si>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</si>
  <si>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</si>
  <si>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</si>
  <si>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</si>
  <si>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</si>
  <si>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</si>
  <si>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r>
      <t>1</t>
    </r>
    <r>
      <rPr>
        <sz val="10"/>
        <rFont val="宋体"/>
        <family val="3"/>
        <charset val="134"/>
      </rPr>
      <t>16001</t>
    </r>
    <phoneticPr fontId="29" type="noConversion"/>
  </si>
  <si>
    <t>205</t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</si>
  <si>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</si>
  <si>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</si>
  <si>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t>116001</t>
  </si>
  <si>
    <t>116001</t>
    <phoneticPr fontId="29" type="noConversion"/>
  </si>
  <si>
    <t>一般行政管理事务</t>
    <phoneticPr fontId="29" type="noConversion"/>
  </si>
  <si>
    <r>
      <t>2</t>
    </r>
    <r>
      <rPr>
        <sz val="10"/>
        <rFont val="宋体"/>
        <family val="3"/>
        <charset val="134"/>
      </rPr>
      <t>05</t>
    </r>
    <phoneticPr fontId="29" type="noConversion"/>
  </si>
  <si>
    <r>
      <t>9</t>
    </r>
    <r>
      <rPr>
        <sz val="10"/>
        <rFont val="宋体"/>
        <family val="3"/>
        <charset val="134"/>
      </rPr>
      <t>9</t>
    </r>
    <phoneticPr fontId="29" type="noConversion"/>
  </si>
  <si>
    <t>其他教育管理事务支出</t>
    <phoneticPr fontId="29" type="noConversion"/>
  </si>
  <si>
    <t>学前教育</t>
    <phoneticPr fontId="29" type="noConversion"/>
  </si>
  <si>
    <t>其他普通教育支出</t>
    <phoneticPr fontId="29" type="noConversion"/>
  </si>
  <si>
    <r>
      <t>2</t>
    </r>
    <r>
      <rPr>
        <sz val="10"/>
        <rFont val="宋体"/>
        <family val="3"/>
        <charset val="134"/>
      </rPr>
      <t>07</t>
    </r>
    <phoneticPr fontId="29" type="noConversion"/>
  </si>
  <si>
    <r>
      <t>0</t>
    </r>
    <r>
      <rPr>
        <sz val="10"/>
        <rFont val="宋体"/>
        <family val="3"/>
        <charset val="134"/>
      </rPr>
      <t>3</t>
    </r>
    <phoneticPr fontId="29" type="noConversion"/>
  </si>
  <si>
    <r>
      <t>0</t>
    </r>
    <r>
      <rPr>
        <sz val="10"/>
        <rFont val="宋体"/>
        <family val="3"/>
        <charset val="134"/>
      </rPr>
      <t>8</t>
    </r>
    <phoneticPr fontId="29" type="noConversion"/>
  </si>
  <si>
    <t>群众体育</t>
    <phoneticPr fontId="29" type="noConversion"/>
  </si>
  <si>
    <t>其他体育支出</t>
    <phoneticPr fontId="29" type="noConversion"/>
  </si>
  <si>
    <t>116001</t>
    <phoneticPr fontId="29" type="noConversion"/>
  </si>
  <si>
    <t>一般行政管理事务</t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</si>
  <si>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</si>
  <si>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t>116001</t>
    <phoneticPr fontId="29" type="noConversion"/>
  </si>
  <si>
    <t>一般行政管理事务</t>
    <phoneticPr fontId="29" type="noConversion"/>
  </si>
  <si>
    <t>政府性基金拨款支出预算表</t>
    <phoneticPr fontId="29" type="noConversion"/>
  </si>
  <si>
    <t>纳入专户管理的非税收入拨款支出预算表</t>
    <phoneticPr fontId="29" type="noConversion"/>
  </si>
  <si>
    <t>纳入专户管理的非税收入拨款支出预算表(按政府预算经济分类)</t>
    <phoneticPr fontId="29" type="noConversion"/>
  </si>
  <si>
    <t>教育文体科技局承担全区教育、文化、体育、科技等社会管理职能。下设一个二级机构，学校财务管理中心（加挂教育科学研究所牌子）。一年来，我局克服点多面广、基础薄弱的困难，围绕区工委、管委会中心工作，全面落实小康指标，圆满完成年初制订的各项目标任务，推动了全区教育文体科技事业的持续健康发展。</t>
    <phoneticPr fontId="29" type="noConversion"/>
  </si>
  <si>
    <t>对个人和家庭的补助支出预算表（按政府预算）</t>
    <phoneticPr fontId="29" type="noConversion"/>
  </si>
  <si>
    <t>一是加快教育兴区步伐,深入推进教育体制改革。二是完善科技管理服务。三是促进群众性体育推广与活动开展。</t>
    <phoneticPr fontId="29" type="noConversion"/>
  </si>
  <si>
    <t>1.落实法治教育，健全教育阳光工程                2、校园安全的宣传预防、隐患整改、后勤保障得到强化；                    3.促进群众性体育推广与活动开展                4.完善科技管理服务</t>
    <phoneticPr fontId="29" type="noConversion"/>
  </si>
  <si>
    <t xml:space="preserve">1.教育科研引领教学       2.快速推进教育信息化工程3.完成教师培训         4.教育精准扶贫帮扶到位   5.保障教育资金合理使用   6.完成公办幼儿园入园率占比50%，普惠园覆盖率占比80%                   7.启动中小学生课后服务工作                      </t>
    <phoneticPr fontId="29" type="noConversion"/>
  </si>
  <si>
    <t>116001</t>
    <phoneticPr fontId="29" type="noConversion"/>
  </si>
  <si>
    <t>岳阳市南湖新区教育文体科技局</t>
  </si>
  <si>
    <t>岳阳市南湖新区教育文体科技局</t>
    <phoneticPr fontId="29" type="noConversion"/>
  </si>
  <si>
    <t>教育系统工会经费</t>
    <phoneticPr fontId="29" type="noConversion"/>
  </si>
  <si>
    <r>
      <t>公办幼儿园改扩建、收购、装修费1</t>
    </r>
    <r>
      <rPr>
        <sz val="10"/>
        <rFont val="宋体"/>
        <family val="3"/>
        <charset val="134"/>
      </rPr>
      <t>000万元</t>
    </r>
    <phoneticPr fontId="29" type="noConversion"/>
  </si>
  <si>
    <t>湘工发（2018）20号关于印发《湖南省基层工会经费收支管理实施细则》的通知</t>
    <phoneticPr fontId="29" type="noConversion"/>
  </si>
  <si>
    <t>完成2020年全区教师节日慰问金发放任务</t>
    <phoneticPr fontId="29" type="noConversion"/>
  </si>
  <si>
    <t>发放全区教师节日慰问金</t>
    <phoneticPr fontId="29" type="noConversion"/>
  </si>
  <si>
    <r>
      <t>发放2</t>
    </r>
    <r>
      <rPr>
        <sz val="10"/>
        <rFont val="宋体"/>
        <family val="3"/>
        <charset val="134"/>
      </rPr>
      <t>020年</t>
    </r>
    <r>
      <rPr>
        <sz val="10"/>
        <rFont val="宋体"/>
        <family val="3"/>
        <charset val="134"/>
      </rPr>
      <t>全区教师节日慰问金</t>
    </r>
    <phoneticPr fontId="29" type="noConversion"/>
  </si>
  <si>
    <t>合理使用工会经费，惠及广大工会会员和职工群众</t>
    <phoneticPr fontId="29" type="noConversion"/>
  </si>
  <si>
    <t>合理使用工会经费，惠及广大工会会员和职工群众</t>
    <phoneticPr fontId="29" type="noConversion"/>
  </si>
  <si>
    <t>中共中央国务院《关于学前教育深化改革规范发展的若干意见》</t>
    <phoneticPr fontId="29" type="noConversion"/>
  </si>
  <si>
    <t>按照《湖南省人民政府办公厅关于印发〈基本公共服务领域省与市县共同财政事权和支出责任划分改革方案〉的通知》（湘政办发〔2019〕16号）规定的比例安排专项经费，保障公办幼儿园建设有序推进</t>
    <phoneticPr fontId="29" type="noConversion"/>
  </si>
  <si>
    <t>按照收购一批、改（扩）建一批、新建一批等方式完成治理工作。收购一批：6月份前完成对乐贝尔幼儿园、金星小区二期幼儿园、洞庭新外滩幼儿园的收购工作（洞庭湖国际公馆幼儿园纳入第二批收购计划）。改扩建一批：8月份完成对南湖幼儿园、金鹗小学内幼儿园的改扩建工作，确保今年9月1日开园。新建一批：新建原畔湖湾小学幼儿园、龙山管理处中心幼儿园。</t>
    <phoneticPr fontId="29" type="noConversion"/>
  </si>
  <si>
    <t>保障改善民生，完善城镇公共服务设施建设，满足人民群众就近入园需求，扩大普惠性学前教育资源</t>
    <phoneticPr fontId="29" type="noConversion"/>
  </si>
  <si>
    <t>完成省厅下达的新增公办园学位任务，力争公办幼儿园在园幼儿占比达到50%，公办园及普惠性民办幼儿园覆盖率达到80%</t>
    <phoneticPr fontId="29" type="noConversion"/>
  </si>
  <si>
    <t>公办幼儿园幼儿入园率达到57.56%、公办园及普惠性民办幼儿园覆盖率达到88.9%</t>
    <phoneticPr fontId="29" type="noConversion"/>
  </si>
  <si>
    <t>公办幼儿园幼儿入园率达到50%、公办园及普惠性民办幼儿园覆盖率达到80%</t>
    <phoneticPr fontId="29" type="noConversion"/>
  </si>
  <si>
    <t>岳阳市南湖新区教育文体科技局</t>
    <phoneticPr fontId="29" type="noConversion"/>
  </si>
  <si>
    <t>财政代发代扣</t>
    <phoneticPr fontId="29" type="noConversion"/>
  </si>
  <si>
    <t>205</t>
    <phoneticPr fontId="29" type="noConversion"/>
  </si>
  <si>
    <t>01</t>
    <phoneticPr fontId="29" type="noConversion"/>
  </si>
  <si>
    <r>
      <t>1</t>
    </r>
    <r>
      <rPr>
        <sz val="10"/>
        <rFont val="宋体"/>
        <family val="3"/>
        <charset val="134"/>
      </rPr>
      <t>16001</t>
    </r>
    <phoneticPr fontId="29" type="noConversion"/>
  </si>
  <si>
    <t>116001</t>
    <phoneticPr fontId="29" type="noConversion"/>
  </si>
  <si>
    <t>02</t>
    <phoneticPr fontId="29" type="noConversion"/>
  </si>
  <si>
    <t>岳阳市南湖新区教育文体科技局</t>
    <phoneticPr fontId="29" type="noConversion"/>
  </si>
  <si>
    <t>财政代发代扣</t>
    <phoneticPr fontId="29" type="noConversion"/>
  </si>
  <si>
    <t>无</t>
    <phoneticPr fontId="29" type="noConversion"/>
  </si>
  <si>
    <t>02</t>
    <phoneticPr fontId="29" type="noConversion"/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</si>
</sst>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33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8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18" borderId="2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9" borderId="16" applyNumberFormat="0" applyAlignment="0" applyProtection="0">
      <alignment vertical="center"/>
    </xf>
    <xf numFmtId="0" fontId="11" fillId="11" borderId="22" applyNumberFormat="0" applyFont="0" applyAlignment="0" applyProtection="0">
      <alignment vertical="center"/>
    </xf>
  </cellStyleXfs>
  <cellXfs count="566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177" fontId="1" fillId="3" borderId="3" xfId="39" applyNumberFormat="1" applyFont="1" applyFill="1" applyBorder="1" applyAlignment="1" applyProtection="1">
      <alignment horizontal="right" vertical="center" wrapText="1"/>
    </xf>
    <xf numFmtId="177" fontId="1" fillId="0" borderId="3" xfId="39" applyNumberFormat="1" applyFont="1" applyFill="1" applyBorder="1" applyAlignment="1" applyProtection="1">
      <alignment horizontal="right" vertical="center" wrapText="1"/>
    </xf>
    <xf numFmtId="177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6" fontId="1" fillId="0" borderId="3" xfId="39" applyNumberFormat="1" applyFont="1" applyFill="1" applyBorder="1" applyAlignment="1" applyProtection="1">
      <alignment horizontal="right" vertical="center" wrapText="1"/>
    </xf>
    <xf numFmtId="176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178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8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9" fontId="2" fillId="0" borderId="0" xfId="47" applyNumberFormat="1" applyFont="1" applyFill="1" applyAlignment="1">
      <alignment horizontal="center" vertical="center"/>
    </xf>
    <xf numFmtId="179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1" fillId="0" borderId="0" xfId="47" applyFont="1" applyAlignment="1">
      <alignment horizontal="right" vertical="center" wrapText="1"/>
    </xf>
    <xf numFmtId="179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177" fontId="2" fillId="0" borderId="7" xfId="53" applyNumberFormat="1" applyFont="1" applyFill="1" applyBorder="1" applyAlignment="1" applyProtection="1">
      <alignment horizontal="righ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7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2" fontId="2" fillId="2" borderId="0" xfId="48" applyNumberFormat="1" applyFont="1" applyFill="1" applyAlignment="1">
      <alignment horizontal="center" vertical="center"/>
    </xf>
    <xf numFmtId="183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2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81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1" fontId="1" fillId="0" borderId="1" xfId="45" applyNumberFormat="1" applyFill="1" applyBorder="1" applyAlignment="1" applyProtection="1">
      <alignment horizontal="right" vertical="center" wrapText="1"/>
    </xf>
    <xf numFmtId="181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78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8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79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78" fontId="2" fillId="0" borderId="1" xfId="55" applyNumberFormat="1" applyFont="1" applyFill="1" applyBorder="1" applyAlignment="1" applyProtection="1">
      <alignment horizontal="right" vertical="center" wrapText="1"/>
    </xf>
    <xf numFmtId="178" fontId="2" fillId="0" borderId="7" xfId="55" applyNumberFormat="1" applyFont="1" applyFill="1" applyBorder="1" applyAlignment="1" applyProtection="1">
      <alignment horizontal="right" vertical="center" wrapText="1"/>
    </xf>
    <xf numFmtId="178" fontId="2" fillId="0" borderId="3" xfId="55" applyNumberFormat="1" applyFont="1" applyFill="1" applyBorder="1" applyAlignment="1" applyProtection="1">
      <alignment horizontal="right" vertical="center" wrapText="1"/>
    </xf>
    <xf numFmtId="179" fontId="2" fillId="0" borderId="0" xfId="55" applyNumberFormat="1" applyFont="1" applyFill="1" applyAlignment="1">
      <alignment horizontal="center" vertical="center"/>
    </xf>
    <xf numFmtId="179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178" fontId="1" fillId="0" borderId="1" xfId="55" applyNumberFormat="1" applyFont="1" applyFill="1" applyBorder="1" applyAlignment="1" applyProtection="1">
      <alignment horizontal="right" vertical="center" wrapText="1"/>
    </xf>
    <xf numFmtId="178" fontId="1" fillId="0" borderId="7" xfId="55" applyNumberFormat="1" applyFont="1" applyFill="1" applyBorder="1" applyAlignment="1" applyProtection="1">
      <alignment horizontal="right" vertical="center" wrapText="1"/>
    </xf>
    <xf numFmtId="178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77" fontId="2" fillId="0" borderId="3" xfId="56" applyNumberFormat="1" applyFont="1" applyFill="1" applyBorder="1" applyAlignment="1" applyProtection="1">
      <alignment horizontal="right" vertical="center" wrapText="1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177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181" fontId="4" fillId="0" borderId="3" xfId="58" applyNumberFormat="1" applyFont="1" applyFill="1" applyBorder="1" applyAlignment="1" applyProtection="1">
      <alignment horizontal="right" vertical="center" wrapText="1"/>
    </xf>
    <xf numFmtId="181" fontId="2" fillId="0" borderId="1" xfId="58" applyNumberFormat="1" applyFont="1" applyFill="1" applyBorder="1" applyAlignment="1" applyProtection="1">
      <alignment horizontal="right" vertical="center" wrapText="1"/>
    </xf>
    <xf numFmtId="181" fontId="2" fillId="0" borderId="7" xfId="58" applyNumberFormat="1" applyFont="1" applyFill="1" applyBorder="1" applyAlignment="1" applyProtection="1">
      <alignment horizontal="right" vertical="center" wrapText="1"/>
    </xf>
    <xf numFmtId="181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6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49" fontId="30" fillId="0" borderId="7" xfId="58" applyNumberFormat="1" applyFont="1" applyFill="1" applyBorder="1" applyAlignment="1" applyProtection="1">
      <alignment horizontal="left" vertical="center" wrapText="1"/>
    </xf>
    <xf numFmtId="49" fontId="30" fillId="0" borderId="1" xfId="58" applyNumberFormat="1" applyFont="1" applyFill="1" applyBorder="1" applyAlignment="1" applyProtection="1">
      <alignment horizontal="left" vertical="center" wrapText="1"/>
    </xf>
    <xf numFmtId="49" fontId="30" fillId="0" borderId="3" xfId="56" applyNumberFormat="1" applyFont="1" applyFill="1" applyBorder="1" applyAlignment="1" applyProtection="1">
      <alignment horizontal="center" vertical="center" wrapText="1"/>
    </xf>
    <xf numFmtId="49" fontId="30" fillId="0" borderId="1" xfId="56" applyNumberFormat="1" applyFont="1" applyFill="1" applyBorder="1" applyAlignment="1" applyProtection="1">
      <alignment horizontal="center" vertical="center" wrapText="1"/>
    </xf>
    <xf numFmtId="0" fontId="30" fillId="0" borderId="7" xfId="56" applyNumberFormat="1" applyFont="1" applyFill="1" applyBorder="1" applyAlignment="1" applyProtection="1">
      <alignment horizontal="left" vertical="center" wrapText="1"/>
    </xf>
    <xf numFmtId="178" fontId="2" fillId="0" borderId="24" xfId="55" applyNumberFormat="1" applyFont="1" applyFill="1" applyBorder="1" applyAlignment="1" applyProtection="1">
      <alignment horizontal="right" vertical="center" wrapText="1"/>
    </xf>
    <xf numFmtId="177" fontId="2" fillId="0" borderId="24" xfId="56" applyNumberFormat="1" applyFont="1" applyFill="1" applyBorder="1" applyAlignment="1" applyProtection="1">
      <alignment horizontal="right" vertical="center" wrapText="1"/>
    </xf>
    <xf numFmtId="49" fontId="30" fillId="0" borderId="1" xfId="32" applyNumberFormat="1" applyFont="1" applyFill="1" applyBorder="1" applyAlignment="1">
      <alignment horizontal="center" vertical="center" wrapText="1"/>
    </xf>
    <xf numFmtId="0" fontId="30" fillId="0" borderId="1" xfId="32" applyNumberFormat="1" applyFont="1" applyFill="1" applyBorder="1" applyAlignment="1">
      <alignment horizontal="center" vertical="center" wrapText="1"/>
    </xf>
    <xf numFmtId="49" fontId="30" fillId="0" borderId="1" xfId="49" applyNumberFormat="1" applyFont="1" applyFill="1" applyBorder="1" applyAlignment="1" applyProtection="1">
      <alignment horizontal="center" vertical="center" wrapText="1"/>
    </xf>
    <xf numFmtId="49" fontId="30" fillId="0" borderId="7" xfId="49" applyNumberFormat="1" applyFont="1" applyFill="1" applyBorder="1" applyAlignment="1" applyProtection="1">
      <alignment horizontal="center" vertical="center" wrapText="1"/>
    </xf>
    <xf numFmtId="181" fontId="31" fillId="0" borderId="1" xfId="32" applyNumberFormat="1" applyFont="1" applyFill="1" applyBorder="1" applyAlignment="1">
      <alignment horizontal="right" vertical="center" wrapText="1"/>
    </xf>
    <xf numFmtId="177" fontId="2" fillId="0" borderId="24" xfId="53" applyNumberFormat="1" applyFont="1" applyFill="1" applyBorder="1" applyAlignment="1" applyProtection="1">
      <alignment horizontal="right" vertical="center" wrapText="1"/>
    </xf>
    <xf numFmtId="0" fontId="30" fillId="0" borderId="3" xfId="53" applyNumberFormat="1" applyFont="1" applyFill="1" applyBorder="1" applyAlignment="1" applyProtection="1">
      <alignment horizontal="left" vertical="center"/>
    </xf>
    <xf numFmtId="49" fontId="30" fillId="0" borderId="1" xfId="53" applyNumberFormat="1" applyFont="1" applyFill="1" applyBorder="1" applyAlignment="1" applyProtection="1">
      <alignment horizontal="left" vertical="center"/>
    </xf>
    <xf numFmtId="0" fontId="30" fillId="0" borderId="1" xfId="32" applyFont="1" applyFill="1" applyBorder="1" applyAlignment="1">
      <alignment horizontal="center" vertical="center" wrapText="1"/>
    </xf>
    <xf numFmtId="49" fontId="29" fillId="0" borderId="1" xfId="39" applyNumberFormat="1" applyFont="1" applyFill="1" applyBorder="1" applyAlignment="1" applyProtection="1">
      <alignment vertical="center" wrapText="1"/>
    </xf>
    <xf numFmtId="49" fontId="30" fillId="0" borderId="3" xfId="37" applyNumberFormat="1" applyFont="1" applyFill="1" applyBorder="1" applyAlignment="1" applyProtection="1">
      <alignment horizontal="left" vertical="center" wrapText="1"/>
    </xf>
    <xf numFmtId="49" fontId="30" fillId="0" borderId="7" xfId="37" applyNumberFormat="1" applyFont="1" applyFill="1" applyBorder="1" applyAlignment="1" applyProtection="1">
      <alignment horizontal="center" vertical="center" wrapText="1"/>
    </xf>
    <xf numFmtId="49" fontId="30" fillId="0" borderId="1" xfId="37" applyNumberFormat="1" applyFont="1" applyFill="1" applyBorder="1" applyAlignment="1" applyProtection="1">
      <alignment horizontal="left" vertical="center" wrapText="1"/>
    </xf>
    <xf numFmtId="0" fontId="4" fillId="2" borderId="24" xfId="62" applyNumberFormat="1" applyFont="1" applyFill="1" applyBorder="1" applyAlignment="1" applyProtection="1">
      <alignment horizontal="center" vertical="center" wrapText="1"/>
    </xf>
    <xf numFmtId="0" fontId="4" fillId="2" borderId="24" xfId="62" applyNumberFormat="1" applyFont="1" applyFill="1" applyBorder="1" applyAlignment="1" applyProtection="1">
      <alignment vertical="center" wrapText="1"/>
    </xf>
    <xf numFmtId="0" fontId="2" fillId="2" borderId="24" xfId="62" applyFont="1" applyFill="1" applyBorder="1" applyAlignment="1">
      <alignment horizontal="center" vertical="center"/>
    </xf>
    <xf numFmtId="49" fontId="2" fillId="0" borderId="24" xfId="62" applyNumberFormat="1" applyFont="1" applyFill="1" applyBorder="1" applyAlignment="1" applyProtection="1">
      <alignment horizontal="center" vertical="center" wrapText="1"/>
    </xf>
    <xf numFmtId="49" fontId="30" fillId="0" borderId="24" xfId="62" applyNumberFormat="1" applyFont="1" applyFill="1" applyBorder="1" applyAlignment="1" applyProtection="1">
      <alignment horizontal="left" vertical="center" wrapText="1"/>
    </xf>
    <xf numFmtId="49" fontId="2" fillId="0" borderId="24" xfId="62" applyNumberFormat="1" applyFont="1" applyFill="1" applyBorder="1" applyAlignment="1" applyProtection="1">
      <alignment horizontal="left" vertical="center" wrapText="1"/>
    </xf>
    <xf numFmtId="177" fontId="2" fillId="0" borderId="24" xfId="62" applyNumberFormat="1" applyFont="1" applyFill="1" applyBorder="1" applyAlignment="1" applyProtection="1">
      <alignment horizontal="right" vertical="center" wrapText="1"/>
    </xf>
    <xf numFmtId="49" fontId="30" fillId="0" borderId="24" xfId="62" applyNumberFormat="1" applyFont="1" applyFill="1" applyBorder="1" applyAlignment="1" applyProtection="1">
      <alignment vertical="center" wrapText="1"/>
    </xf>
    <xf numFmtId="177" fontId="30" fillId="0" borderId="7" xfId="56" applyNumberFormat="1" applyFont="1" applyFill="1" applyBorder="1" applyAlignment="1" applyProtection="1">
      <alignment horizontal="right" vertical="center" wrapText="1"/>
    </xf>
    <xf numFmtId="4" fontId="30" fillId="0" borderId="1" xfId="32" applyNumberFormat="1" applyFont="1" applyFill="1" applyBorder="1" applyAlignment="1">
      <alignment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179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32" fillId="0" borderId="0" xfId="32" applyFont="1" applyAlignment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32" fillId="0" borderId="0" xfId="47" applyNumberFormat="1" applyFont="1" applyFill="1" applyAlignment="1" applyProtection="1">
      <alignment horizontal="center" vertical="center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32" fillId="0" borderId="0" xfId="43" applyNumberFormat="1" applyFont="1" applyFill="1" applyAlignment="1" applyProtection="1">
      <alignment horizontal="center" vertical="center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49" fontId="30" fillId="0" borderId="25" xfId="62" applyNumberFormat="1" applyFont="1" applyFill="1" applyBorder="1" applyAlignment="1" applyProtection="1">
      <alignment horizontal="center" vertical="center" wrapText="1"/>
    </xf>
    <xf numFmtId="49" fontId="2" fillId="0" borderId="26" xfId="62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24" xfId="62" applyNumberFormat="1" applyFont="1" applyFill="1" applyBorder="1" applyAlignment="1" applyProtection="1">
      <alignment horizontal="center" vertical="center" wrapText="1"/>
    </xf>
    <xf numFmtId="49" fontId="30" fillId="0" borderId="24" xfId="60" applyNumberFormat="1" applyFont="1" applyFill="1" applyBorder="1" applyAlignment="1" applyProtection="1">
      <alignment vertical="center" wrapText="1"/>
    </xf>
    <xf numFmtId="49" fontId="30" fillId="0" borderId="24" xfId="32" applyNumberFormat="1" applyFont="1" applyFill="1" applyBorder="1" applyAlignment="1">
      <alignment wrapText="1"/>
    </xf>
    <xf numFmtId="49" fontId="2" fillId="0" borderId="24" xfId="32" applyNumberFormat="1" applyFont="1" applyFill="1" applyBorder="1" applyAlignment="1">
      <alignment wrapText="1"/>
    </xf>
    <xf numFmtId="49" fontId="30" fillId="0" borderId="24" xfId="32" applyNumberFormat="1" applyFont="1" applyFill="1" applyBorder="1" applyAlignment="1">
      <alignment vertical="center" wrapText="1"/>
    </xf>
    <xf numFmtId="49" fontId="30" fillId="0" borderId="24" xfId="51" applyNumberFormat="1" applyFont="1" applyFill="1" applyBorder="1" applyAlignment="1" applyProtection="1">
      <alignment vertical="center" wrapText="1"/>
    </xf>
    <xf numFmtId="49" fontId="2" fillId="0" borderId="24" xfId="51" applyNumberFormat="1" applyFont="1" applyFill="1" applyBorder="1" applyAlignment="1" applyProtection="1">
      <alignment vertical="center" wrapText="1"/>
    </xf>
    <xf numFmtId="49" fontId="2" fillId="0" borderId="24" xfId="32" applyNumberFormat="1" applyFont="1" applyFill="1" applyBorder="1" applyAlignment="1">
      <alignment vertical="center" wrapText="1"/>
    </xf>
    <xf numFmtId="49" fontId="30" fillId="0" borderId="24" xfId="19" applyNumberFormat="1" applyFont="1" applyFill="1" applyBorder="1" applyAlignment="1" applyProtection="1">
      <alignment vertical="center" wrapText="1"/>
    </xf>
    <xf numFmtId="49" fontId="2" fillId="0" borderId="24" xfId="19" applyNumberFormat="1" applyFont="1" applyFill="1" applyBorder="1" applyAlignment="1" applyProtection="1">
      <alignment vertical="center" wrapText="1"/>
    </xf>
    <xf numFmtId="0" fontId="30" fillId="0" borderId="24" xfId="32" applyNumberFormat="1" applyFont="1" applyFill="1" applyBorder="1" applyAlignment="1">
      <alignment wrapText="1"/>
    </xf>
    <xf numFmtId="0" fontId="2" fillId="0" borderId="24" xfId="32" applyNumberFormat="1" applyFont="1" applyFill="1" applyBorder="1" applyAlignment="1">
      <alignment wrapText="1"/>
    </xf>
    <xf numFmtId="49" fontId="30" fillId="0" borderId="24" xfId="2" applyNumberFormat="1" applyFont="1" applyFill="1" applyBorder="1" applyAlignment="1" applyProtection="1">
      <alignment vertical="center" wrapText="1"/>
    </xf>
    <xf numFmtId="49" fontId="2" fillId="0" borderId="24" xfId="2" applyNumberFormat="1" applyFont="1" applyFill="1" applyBorder="1" applyAlignment="1" applyProtection="1">
      <alignment vertical="center" wrapText="1"/>
    </xf>
    <xf numFmtId="0" fontId="30" fillId="0" borderId="24" xfId="32" applyNumberFormat="1" applyFont="1" applyFill="1" applyBorder="1" applyAlignment="1">
      <alignment vertical="center" wrapText="1"/>
    </xf>
    <xf numFmtId="0" fontId="2" fillId="0" borderId="24" xfId="32" applyNumberFormat="1" applyFont="1" applyFill="1" applyBorder="1" applyAlignment="1">
      <alignment vertical="center" wrapText="1"/>
    </xf>
    <xf numFmtId="177" fontId="30" fillId="0" borderId="24" xfId="47" applyNumberFormat="1" applyFont="1" applyFill="1" applyBorder="1" applyAlignment="1" applyProtection="1">
      <alignment vertical="center" wrapText="1"/>
    </xf>
    <xf numFmtId="177" fontId="2" fillId="0" borderId="24" xfId="47" applyNumberFormat="1" applyFont="1" applyFill="1" applyBorder="1" applyAlignment="1" applyProtection="1">
      <alignment vertical="center" wrapText="1"/>
    </xf>
    <xf numFmtId="49" fontId="2" fillId="0" borderId="24" xfId="43" applyNumberFormat="1" applyFont="1" applyFill="1" applyBorder="1" applyAlignment="1" applyProtection="1">
      <alignment vertical="center" wrapText="1"/>
    </xf>
    <xf numFmtId="49" fontId="30" fillId="0" borderId="24" xfId="43" applyNumberFormat="1" applyFont="1" applyFill="1" applyBorder="1" applyAlignment="1" applyProtection="1">
      <alignment horizontal="center" vertical="center" wrapText="1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F22" sqref="F22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04"/>
      <c r="B1" s="205"/>
      <c r="C1" s="205"/>
      <c r="D1" s="205"/>
      <c r="E1" s="205"/>
      <c r="F1" s="5"/>
      <c r="G1" s="5"/>
      <c r="H1" s="330" t="s">
        <v>0</v>
      </c>
    </row>
    <row r="2" spans="1:8" ht="20.25" customHeight="1">
      <c r="A2" s="371" t="s">
        <v>1</v>
      </c>
      <c r="B2" s="371"/>
      <c r="C2" s="371"/>
      <c r="D2" s="371"/>
      <c r="E2" s="371"/>
      <c r="F2" s="371"/>
      <c r="G2" s="371"/>
      <c r="H2" s="371"/>
    </row>
    <row r="3" spans="1:8" ht="16.5" customHeight="1">
      <c r="A3" s="372"/>
      <c r="B3" s="372"/>
      <c r="C3" s="372"/>
      <c r="D3" s="207"/>
      <c r="E3" s="207"/>
      <c r="F3" s="5"/>
      <c r="G3" s="5"/>
      <c r="H3" s="208" t="s">
        <v>2</v>
      </c>
    </row>
    <row r="4" spans="1:8" ht="16.5" customHeight="1">
      <c r="A4" s="209" t="s">
        <v>3</v>
      </c>
      <c r="B4" s="209"/>
      <c r="C4" s="373" t="s">
        <v>4</v>
      </c>
      <c r="D4" s="373"/>
      <c r="E4" s="373"/>
      <c r="F4" s="373"/>
      <c r="G4" s="373"/>
      <c r="H4" s="373"/>
    </row>
    <row r="5" spans="1:8" ht="15" customHeight="1">
      <c r="A5" s="210" t="s">
        <v>5</v>
      </c>
      <c r="B5" s="210" t="s">
        <v>6</v>
      </c>
      <c r="C5" s="211" t="s">
        <v>7</v>
      </c>
      <c r="D5" s="210" t="s">
        <v>6</v>
      </c>
      <c r="E5" s="211" t="s">
        <v>8</v>
      </c>
      <c r="F5" s="210" t="s">
        <v>6</v>
      </c>
      <c r="G5" s="211" t="s">
        <v>9</v>
      </c>
      <c r="H5" s="210" t="s">
        <v>6</v>
      </c>
    </row>
    <row r="6" spans="1:8" s="38" customFormat="1" ht="15" customHeight="1">
      <c r="A6" s="332" t="s">
        <v>10</v>
      </c>
      <c r="B6" s="213">
        <f>B7+B8</f>
        <v>1348.71</v>
      </c>
      <c r="C6" s="212" t="s">
        <v>11</v>
      </c>
      <c r="D6" s="213"/>
      <c r="E6" s="332" t="s">
        <v>12</v>
      </c>
      <c r="F6" s="213">
        <f>F7+F8+F9</f>
        <v>45</v>
      </c>
      <c r="G6" s="215" t="s">
        <v>13</v>
      </c>
      <c r="H6" s="333"/>
    </row>
    <row r="7" spans="1:8" s="38" customFormat="1" ht="15" customHeight="1">
      <c r="A7" s="212" t="s">
        <v>14</v>
      </c>
      <c r="B7" s="213">
        <v>1348.71</v>
      </c>
      <c r="C7" s="215" t="s">
        <v>15</v>
      </c>
      <c r="D7" s="213"/>
      <c r="E7" s="212" t="s">
        <v>16</v>
      </c>
      <c r="F7" s="213"/>
      <c r="G7" s="215" t="s">
        <v>17</v>
      </c>
      <c r="H7" s="333">
        <v>348.71</v>
      </c>
    </row>
    <row r="8" spans="1:8" s="38" customFormat="1" ht="15" customHeight="1">
      <c r="A8" s="212" t="s">
        <v>18</v>
      </c>
      <c r="B8" s="213"/>
      <c r="C8" s="212" t="s">
        <v>19</v>
      </c>
      <c r="D8" s="213"/>
      <c r="E8" s="212" t="s">
        <v>20</v>
      </c>
      <c r="F8" s="213">
        <v>45</v>
      </c>
      <c r="G8" s="215" t="s">
        <v>21</v>
      </c>
      <c r="H8" s="333">
        <v>1000</v>
      </c>
    </row>
    <row r="9" spans="1:8" s="38" customFormat="1" ht="15" customHeight="1">
      <c r="A9" s="332" t="s">
        <v>22</v>
      </c>
      <c r="B9" s="213"/>
      <c r="C9" s="212" t="s">
        <v>23</v>
      </c>
      <c r="D9" s="213">
        <v>1318.71</v>
      </c>
      <c r="E9" s="212" t="s">
        <v>24</v>
      </c>
      <c r="F9" s="213"/>
      <c r="G9" s="215" t="s">
        <v>25</v>
      </c>
      <c r="H9" s="333"/>
    </row>
    <row r="10" spans="1:8" s="38" customFormat="1" ht="15" customHeight="1">
      <c r="A10" s="332" t="s">
        <v>26</v>
      </c>
      <c r="B10" s="213"/>
      <c r="C10" s="212" t="s">
        <v>27</v>
      </c>
      <c r="D10" s="213"/>
      <c r="E10" s="332" t="s">
        <v>28</v>
      </c>
      <c r="F10" s="213">
        <f>SUM(F11:F17)</f>
        <v>1303.71</v>
      </c>
      <c r="G10" s="215" t="s">
        <v>29</v>
      </c>
      <c r="H10" s="333"/>
    </row>
    <row r="11" spans="1:8" s="38" customFormat="1" ht="15" customHeight="1">
      <c r="A11" s="332" t="s">
        <v>30</v>
      </c>
      <c r="B11" s="213"/>
      <c r="C11" s="212" t="s">
        <v>31</v>
      </c>
      <c r="D11" s="213">
        <v>30</v>
      </c>
      <c r="E11" s="334" t="s">
        <v>32</v>
      </c>
      <c r="F11" s="213">
        <v>1303.71</v>
      </c>
      <c r="G11" s="215" t="s">
        <v>33</v>
      </c>
      <c r="H11" s="333"/>
    </row>
    <row r="12" spans="1:8" s="38" customFormat="1" ht="15" customHeight="1">
      <c r="A12" s="332" t="s">
        <v>34</v>
      </c>
      <c r="B12" s="213"/>
      <c r="C12" s="212" t="s">
        <v>35</v>
      </c>
      <c r="D12" s="213"/>
      <c r="E12" s="334" t="s">
        <v>36</v>
      </c>
      <c r="F12" s="213"/>
      <c r="G12" s="215" t="s">
        <v>37</v>
      </c>
      <c r="H12" s="333"/>
    </row>
    <row r="13" spans="1:8" s="38" customFormat="1" ht="15" customHeight="1">
      <c r="A13" s="332" t="s">
        <v>38</v>
      </c>
      <c r="B13" s="213">
        <v>0</v>
      </c>
      <c r="C13" s="212" t="s">
        <v>39</v>
      </c>
      <c r="D13" s="213"/>
      <c r="E13" s="334" t="s">
        <v>40</v>
      </c>
      <c r="F13" s="213">
        <v>0</v>
      </c>
      <c r="G13" s="215" t="s">
        <v>41</v>
      </c>
      <c r="H13" s="333"/>
    </row>
    <row r="14" spans="1:8" s="38" customFormat="1" ht="15" customHeight="1">
      <c r="A14" s="332" t="s">
        <v>42</v>
      </c>
      <c r="B14" s="213">
        <v>0</v>
      </c>
      <c r="C14" s="212" t="s">
        <v>43</v>
      </c>
      <c r="D14" s="213"/>
      <c r="E14" s="334" t="s">
        <v>44</v>
      </c>
      <c r="F14" s="213">
        <v>0</v>
      </c>
      <c r="G14" s="215" t="s">
        <v>45</v>
      </c>
      <c r="H14" s="333"/>
    </row>
    <row r="15" spans="1:8" s="38" customFormat="1" ht="15" customHeight="1">
      <c r="A15" s="212"/>
      <c r="B15" s="213"/>
      <c r="C15" s="212" t="s">
        <v>46</v>
      </c>
      <c r="D15" s="213"/>
      <c r="E15" s="334" t="s">
        <v>47</v>
      </c>
      <c r="F15" s="213">
        <v>0</v>
      </c>
      <c r="G15" s="215" t="s">
        <v>48</v>
      </c>
      <c r="H15" s="333"/>
    </row>
    <row r="16" spans="1:8" s="38" customFormat="1" ht="15" customHeight="1">
      <c r="A16" s="216"/>
      <c r="B16" s="213"/>
      <c r="C16" s="212" t="s">
        <v>49</v>
      </c>
      <c r="D16" s="213"/>
      <c r="E16" s="334" t="s">
        <v>50</v>
      </c>
      <c r="F16" s="213">
        <v>0</v>
      </c>
      <c r="G16" s="215" t="s">
        <v>51</v>
      </c>
      <c r="H16" s="333"/>
    </row>
    <row r="17" spans="1:8" s="38" customFormat="1" ht="15" customHeight="1">
      <c r="A17" s="212"/>
      <c r="B17" s="213"/>
      <c r="C17" s="212" t="s">
        <v>52</v>
      </c>
      <c r="D17" s="213"/>
      <c r="E17" s="334" t="s">
        <v>53</v>
      </c>
      <c r="F17" s="213">
        <v>0</v>
      </c>
      <c r="G17" s="215" t="s">
        <v>54</v>
      </c>
      <c r="H17" s="333">
        <v>0</v>
      </c>
    </row>
    <row r="18" spans="1:8" s="38" customFormat="1" ht="15" customHeight="1">
      <c r="A18" s="212"/>
      <c r="B18" s="213"/>
      <c r="C18" s="217" t="s">
        <v>55</v>
      </c>
      <c r="D18" s="213"/>
      <c r="E18" s="332" t="s">
        <v>56</v>
      </c>
      <c r="F18" s="213">
        <v>0</v>
      </c>
      <c r="G18" s="215" t="s">
        <v>57</v>
      </c>
      <c r="H18" s="333">
        <v>0</v>
      </c>
    </row>
    <row r="19" spans="1:8" s="38" customFormat="1" ht="15" customHeight="1">
      <c r="A19" s="216"/>
      <c r="B19" s="213"/>
      <c r="C19" s="217" t="s">
        <v>58</v>
      </c>
      <c r="D19" s="213"/>
      <c r="E19" s="332" t="s">
        <v>59</v>
      </c>
      <c r="F19" s="213">
        <v>0</v>
      </c>
      <c r="G19" s="215" t="s">
        <v>60</v>
      </c>
      <c r="H19" s="333">
        <v>0</v>
      </c>
    </row>
    <row r="20" spans="1:8" s="38" customFormat="1" ht="15.75" customHeight="1">
      <c r="A20" s="216"/>
      <c r="B20" s="213"/>
      <c r="C20" s="217" t="s">
        <v>61</v>
      </c>
      <c r="D20" s="213"/>
      <c r="E20" s="332" t="s">
        <v>62</v>
      </c>
      <c r="F20" s="213">
        <v>0</v>
      </c>
      <c r="G20" s="215" t="s">
        <v>63</v>
      </c>
      <c r="H20" s="333">
        <v>0</v>
      </c>
    </row>
    <row r="21" spans="1:8" s="38" customFormat="1" ht="15" customHeight="1">
      <c r="A21" s="212"/>
      <c r="B21" s="213"/>
      <c r="C21" s="217" t="s">
        <v>64</v>
      </c>
      <c r="D21" s="213"/>
      <c r="E21" s="212"/>
      <c r="F21" s="213"/>
      <c r="G21" s="215"/>
      <c r="H21" s="333"/>
    </row>
    <row r="22" spans="1:8" s="38" customFormat="1" ht="15" customHeight="1">
      <c r="A22" s="212"/>
      <c r="B22" s="213"/>
      <c r="C22" s="217" t="s">
        <v>65</v>
      </c>
      <c r="D22" s="213"/>
      <c r="E22" s="212"/>
      <c r="F22" s="213"/>
      <c r="G22" s="215"/>
      <c r="H22" s="333"/>
    </row>
    <row r="23" spans="1:8" s="38" customFormat="1" ht="15" customHeight="1">
      <c r="A23" s="212"/>
      <c r="B23" s="213"/>
      <c r="C23" s="217" t="s">
        <v>66</v>
      </c>
      <c r="D23" s="213"/>
      <c r="E23" s="212"/>
      <c r="F23" s="213"/>
      <c r="G23" s="215"/>
      <c r="H23" s="333"/>
    </row>
    <row r="24" spans="1:8" s="38" customFormat="1" ht="15" customHeight="1">
      <c r="A24" s="212"/>
      <c r="B24" s="213"/>
      <c r="C24" s="217" t="s">
        <v>67</v>
      </c>
      <c r="D24" s="213"/>
      <c r="E24" s="212"/>
      <c r="F24" s="213"/>
      <c r="G24" s="215"/>
      <c r="H24" s="333"/>
    </row>
    <row r="25" spans="1:8" s="38" customFormat="1" ht="15" customHeight="1">
      <c r="A25" s="212"/>
      <c r="B25" s="213"/>
      <c r="C25" s="217" t="s">
        <v>68</v>
      </c>
      <c r="D25" s="213"/>
      <c r="E25" s="212"/>
      <c r="F25" s="213"/>
      <c r="G25" s="215"/>
      <c r="H25" s="333"/>
    </row>
    <row r="26" spans="1:8" s="38" customFormat="1" ht="15" customHeight="1">
      <c r="A26" s="335" t="s">
        <v>69</v>
      </c>
      <c r="B26" s="336">
        <f>B6+B9+B10+B11+B12+B13+B14</f>
        <v>1348.71</v>
      </c>
      <c r="C26" s="335" t="s">
        <v>70</v>
      </c>
      <c r="D26" s="336">
        <f>SUM(D6:D25)</f>
        <v>1348.71</v>
      </c>
      <c r="E26" s="335" t="s">
        <v>70</v>
      </c>
      <c r="F26" s="336">
        <f>F6+F10+F18+F19+F20</f>
        <v>1348.71</v>
      </c>
      <c r="G26" s="337" t="s">
        <v>71</v>
      </c>
      <c r="H26" s="338">
        <f>SUM(H6:H20)</f>
        <v>1348.71</v>
      </c>
    </row>
    <row r="27" spans="1:8" s="38" customFormat="1" ht="15" customHeight="1">
      <c r="A27" s="332" t="s">
        <v>72</v>
      </c>
      <c r="B27" s="213">
        <v>0</v>
      </c>
      <c r="C27" s="212"/>
      <c r="D27" s="213"/>
      <c r="E27" s="212"/>
      <c r="F27" s="213"/>
      <c r="G27" s="339"/>
      <c r="H27" s="333"/>
    </row>
    <row r="28" spans="1:8" s="38" customFormat="1" ht="13.5" customHeight="1">
      <c r="A28" s="335" t="s">
        <v>73</v>
      </c>
      <c r="B28" s="336">
        <f>B26+B27</f>
        <v>1348.71</v>
      </c>
      <c r="C28" s="335" t="s">
        <v>74</v>
      </c>
      <c r="D28" s="336">
        <f>D26</f>
        <v>1348.71</v>
      </c>
      <c r="E28" s="335" t="s">
        <v>74</v>
      </c>
      <c r="F28" s="336">
        <f>F26</f>
        <v>1348.71</v>
      </c>
      <c r="G28" s="337" t="s">
        <v>74</v>
      </c>
      <c r="H28" s="338">
        <f>H26</f>
        <v>1348.71</v>
      </c>
    </row>
    <row r="29" spans="1:8">
      <c r="A29" s="374"/>
      <c r="B29" s="374"/>
      <c r="C29" s="374"/>
      <c r="D29" s="374"/>
      <c r="E29" s="374"/>
      <c r="F29" s="374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Q24"/>
  <sheetViews>
    <sheetView showGridLines="0" showZeros="0" workbookViewId="0">
      <selection activeCell="A8" sqref="A8:D8"/>
    </sheetView>
  </sheetViews>
  <sheetFormatPr defaultColWidth="9" defaultRowHeight="23.1" customHeight="1"/>
  <cols>
    <col min="1" max="3" width="3.625" style="220" customWidth="1"/>
    <col min="4" max="4" width="11.125" style="220" customWidth="1"/>
    <col min="5" max="5" width="22.875" style="220" customWidth="1"/>
    <col min="6" max="6" width="12.125" style="220" customWidth="1"/>
    <col min="7" max="12" width="10.375" style="220" customWidth="1"/>
    <col min="13" max="246" width="6.75" style="220" customWidth="1"/>
    <col min="247" max="251" width="6.75" style="221" customWidth="1"/>
    <col min="252" max="252" width="6.875" style="222" customWidth="1"/>
    <col min="253" max="16384" width="9" style="222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25" t="s">
        <v>193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45" t="s">
        <v>194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46" t="s">
        <v>77</v>
      </c>
      <c r="L3" s="446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47" t="s">
        <v>95</v>
      </c>
      <c r="B4" s="447"/>
      <c r="C4" s="448"/>
      <c r="D4" s="449" t="s">
        <v>122</v>
      </c>
      <c r="E4" s="451" t="s">
        <v>96</v>
      </c>
      <c r="F4" s="449" t="s">
        <v>161</v>
      </c>
      <c r="G4" s="452" t="s">
        <v>195</v>
      </c>
      <c r="H4" s="449" t="s">
        <v>196</v>
      </c>
      <c r="I4" s="449" t="s">
        <v>197</v>
      </c>
      <c r="J4" s="449" t="s">
        <v>198</v>
      </c>
      <c r="K4" s="449" t="s">
        <v>199</v>
      </c>
      <c r="L4" s="449" t="s">
        <v>182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49" t="s">
        <v>98</v>
      </c>
      <c r="B5" s="450" t="s">
        <v>99</v>
      </c>
      <c r="C5" s="451" t="s">
        <v>100</v>
      </c>
      <c r="D5" s="449"/>
      <c r="E5" s="451"/>
      <c r="F5" s="449"/>
      <c r="G5" s="452"/>
      <c r="H5" s="449"/>
      <c r="I5" s="449"/>
      <c r="J5" s="449"/>
      <c r="K5" s="449"/>
      <c r="L5" s="449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49"/>
      <c r="B6" s="450"/>
      <c r="C6" s="451"/>
      <c r="D6" s="449"/>
      <c r="E6" s="451"/>
      <c r="F6" s="449"/>
      <c r="G6" s="452"/>
      <c r="H6" s="449"/>
      <c r="I6" s="449"/>
      <c r="J6" s="449"/>
      <c r="K6" s="449"/>
      <c r="L6" s="44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23" t="s">
        <v>92</v>
      </c>
      <c r="B7" s="223" t="s">
        <v>92</v>
      </c>
      <c r="C7" s="223" t="s">
        <v>92</v>
      </c>
      <c r="D7" s="223" t="s">
        <v>92</v>
      </c>
      <c r="E7" s="223" t="s">
        <v>92</v>
      </c>
      <c r="F7" s="223">
        <v>1</v>
      </c>
      <c r="G7" s="223">
        <v>2</v>
      </c>
      <c r="H7" s="223">
        <v>3</v>
      </c>
      <c r="I7" s="223">
        <v>4</v>
      </c>
      <c r="J7" s="223">
        <v>5</v>
      </c>
      <c r="K7" s="223">
        <v>6</v>
      </c>
      <c r="L7" s="223">
        <v>7</v>
      </c>
      <c r="M7" s="224"/>
      <c r="N7" s="22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19" customFormat="1" ht="23.25" customHeight="1">
      <c r="A8" s="547" t="s">
        <v>328</v>
      </c>
      <c r="B8" s="547" t="s">
        <v>329</v>
      </c>
      <c r="C8" s="547" t="s">
        <v>332</v>
      </c>
      <c r="D8" s="547" t="s">
        <v>331</v>
      </c>
      <c r="E8" s="551" t="s">
        <v>335</v>
      </c>
      <c r="F8" s="552"/>
      <c r="G8" s="552"/>
      <c r="H8" s="552"/>
      <c r="I8" s="552"/>
      <c r="J8" s="552"/>
      <c r="K8" s="552"/>
      <c r="L8" s="552"/>
      <c r="M8" s="224"/>
      <c r="N8" s="227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8"/>
      <c r="IN8" s="228"/>
      <c r="IO8" s="228"/>
      <c r="IP8" s="228"/>
      <c r="IQ8" s="228"/>
    </row>
    <row r="9" spans="1:251" ht="23.1" customHeight="1">
      <c r="A9" s="224"/>
      <c r="B9" s="224"/>
      <c r="C9" s="224"/>
      <c r="D9" s="224"/>
      <c r="E9" s="224"/>
      <c r="F9" s="224"/>
      <c r="G9" s="5"/>
      <c r="H9" s="224"/>
      <c r="I9" s="224"/>
      <c r="J9" s="224"/>
      <c r="K9" s="224"/>
      <c r="L9" s="224"/>
      <c r="M9" s="226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1" customHeight="1">
      <c r="A10" s="224"/>
      <c r="B10" s="224"/>
      <c r="C10" s="224"/>
      <c r="D10" s="224"/>
      <c r="E10" s="224"/>
      <c r="F10" s="224"/>
      <c r="G10" s="5"/>
      <c r="H10" s="224"/>
      <c r="I10" s="224"/>
      <c r="J10" s="224"/>
      <c r="K10" s="224"/>
      <c r="L10" s="224"/>
      <c r="M10" s="226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24"/>
      <c r="B11" s="5"/>
      <c r="C11" s="5"/>
      <c r="D11" s="5"/>
      <c r="E11" s="224"/>
      <c r="F11" s="224"/>
      <c r="G11" s="5"/>
      <c r="H11" s="224"/>
      <c r="I11" s="224"/>
      <c r="J11" s="224"/>
      <c r="K11" s="224"/>
      <c r="L11" s="224"/>
      <c r="M11" s="226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24"/>
      <c r="B12" s="5"/>
      <c r="C12" s="5"/>
      <c r="D12" s="5"/>
      <c r="E12" s="5"/>
      <c r="F12" s="5"/>
      <c r="G12" s="5"/>
      <c r="H12" s="224"/>
      <c r="I12" s="224"/>
      <c r="J12" s="224"/>
      <c r="K12" s="224"/>
      <c r="L12" s="224"/>
      <c r="M12" s="226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5"/>
      <c r="B13" s="5"/>
      <c r="C13" s="5"/>
      <c r="D13" s="5"/>
      <c r="E13" s="5"/>
      <c r="F13" s="5"/>
      <c r="G13" s="5"/>
      <c r="H13" s="224"/>
      <c r="I13" s="224"/>
      <c r="J13" s="224"/>
      <c r="K13" s="224"/>
      <c r="L13" s="224"/>
      <c r="M13" s="226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5"/>
      <c r="B14" s="5"/>
      <c r="C14" s="5"/>
      <c r="D14" s="5"/>
      <c r="E14" s="5"/>
      <c r="F14" s="5"/>
      <c r="G14" s="5"/>
      <c r="H14" s="224"/>
      <c r="I14" s="224"/>
      <c r="J14" s="224"/>
      <c r="K14" s="224"/>
      <c r="L14" s="5"/>
      <c r="M14" s="226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/>
      <c r="B15"/>
      <c r="C15"/>
      <c r="D15"/>
      <c r="E15"/>
      <c r="F15"/>
      <c r="G15"/>
      <c r="H15" s="224"/>
      <c r="I15" s="5"/>
      <c r="J15" s="5"/>
      <c r="K15" s="5"/>
      <c r="L15" s="5"/>
      <c r="M15" s="22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spans="1:251" ht="23.1" customHeight="1">
      <c r="A16"/>
      <c r="B16"/>
      <c r="C16"/>
      <c r="D16"/>
      <c r="E16"/>
      <c r="F16"/>
      <c r="G16"/>
      <c r="H16" s="5"/>
      <c r="I16" s="5"/>
      <c r="J16" s="5"/>
      <c r="K16" s="5"/>
      <c r="L16" s="5"/>
      <c r="M16" s="22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spans="1:251" ht="23.1" customHeight="1">
      <c r="A17"/>
      <c r="B17"/>
      <c r="C17"/>
      <c r="D17"/>
      <c r="E17"/>
      <c r="F17"/>
      <c r="G17"/>
      <c r="H17" s="5"/>
      <c r="I17" s="5"/>
      <c r="J17" s="5"/>
      <c r="K17" s="5"/>
      <c r="L17" s="5"/>
      <c r="M17" s="22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2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2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2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2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2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2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2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118110236220474" right="0.55118110236220474" top="0.78740157480314965" bottom="0.59055118110236227" header="0.35433070866141736" footer="0.51181102362204722"/>
  <pageSetup paperSize="9" orientation="landscape" r:id="rId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7"/>
  <sheetViews>
    <sheetView showGridLines="0" showZeros="0" workbookViewId="0">
      <selection activeCell="H12" sqref="H1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200</v>
      </c>
    </row>
    <row r="2" spans="1:11" ht="27" customHeight="1">
      <c r="A2" s="453" t="s">
        <v>304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54" t="s">
        <v>77</v>
      </c>
      <c r="K3" s="454"/>
    </row>
    <row r="4" spans="1:11" ht="33" customHeight="1">
      <c r="A4" s="434" t="s">
        <v>95</v>
      </c>
      <c r="B4" s="434"/>
      <c r="C4" s="434"/>
      <c r="D4" s="410" t="s">
        <v>185</v>
      </c>
      <c r="E4" s="410" t="s">
        <v>123</v>
      </c>
      <c r="F4" s="410" t="s">
        <v>112</v>
      </c>
      <c r="G4" s="410"/>
      <c r="H4" s="410"/>
      <c r="I4" s="410"/>
      <c r="J4" s="410"/>
      <c r="K4" s="410"/>
    </row>
    <row r="5" spans="1:11" ht="14.25" customHeight="1">
      <c r="A5" s="410" t="s">
        <v>98</v>
      </c>
      <c r="B5" s="410" t="s">
        <v>99</v>
      </c>
      <c r="C5" s="410" t="s">
        <v>100</v>
      </c>
      <c r="D5" s="410"/>
      <c r="E5" s="410"/>
      <c r="F5" s="410" t="s">
        <v>89</v>
      </c>
      <c r="G5" s="410" t="s">
        <v>201</v>
      </c>
      <c r="H5" s="410" t="s">
        <v>199</v>
      </c>
      <c r="I5" s="410" t="s">
        <v>202</v>
      </c>
      <c r="J5" s="410" t="s">
        <v>203</v>
      </c>
      <c r="K5" s="410" t="s">
        <v>204</v>
      </c>
    </row>
    <row r="6" spans="1:11" ht="32.25" customHeight="1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410"/>
    </row>
    <row r="7" spans="1:11" s="38" customFormat="1" ht="24.75" customHeight="1">
      <c r="A7" s="547" t="s">
        <v>328</v>
      </c>
      <c r="B7" s="547" t="s">
        <v>329</v>
      </c>
      <c r="C7" s="547" t="s">
        <v>332</v>
      </c>
      <c r="D7" s="547" t="s">
        <v>331</v>
      </c>
      <c r="E7" s="550" t="s">
        <v>335</v>
      </c>
      <c r="F7" s="553"/>
      <c r="G7" s="553"/>
      <c r="H7" s="553"/>
      <c r="I7" s="553"/>
      <c r="J7" s="553"/>
      <c r="K7" s="55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4803149606299213" right="0.74803149606299213" top="0.98425196850393704" bottom="0.98425196850393704" header="0.51181102362204722" footer="0.51181102362204722"/>
  <pageSetup paperSize="9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E16" sqref="E16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04"/>
      <c r="B1" s="205"/>
      <c r="C1" s="205"/>
      <c r="D1" s="205"/>
      <c r="E1" s="205"/>
      <c r="F1" s="206" t="s">
        <v>205</v>
      </c>
    </row>
    <row r="2" spans="1:6" ht="24" customHeight="1">
      <c r="A2" s="371" t="s">
        <v>206</v>
      </c>
      <c r="B2" s="371"/>
      <c r="C2" s="371"/>
      <c r="D2" s="371"/>
      <c r="E2" s="371"/>
      <c r="F2" s="371"/>
    </row>
    <row r="3" spans="1:6" ht="14.25" customHeight="1">
      <c r="A3" s="372"/>
      <c r="B3" s="372"/>
      <c r="C3" s="372"/>
      <c r="D3" s="207"/>
      <c r="E3" s="207"/>
      <c r="F3" s="208" t="s">
        <v>2</v>
      </c>
    </row>
    <row r="4" spans="1:6" ht="17.25" customHeight="1">
      <c r="A4" s="209" t="s">
        <v>3</v>
      </c>
      <c r="B4" s="209"/>
      <c r="C4" s="209" t="s">
        <v>4</v>
      </c>
      <c r="D4" s="209"/>
      <c r="E4" s="209"/>
      <c r="F4" s="209"/>
    </row>
    <row r="5" spans="1:6" ht="17.25" customHeight="1">
      <c r="A5" s="210" t="s">
        <v>5</v>
      </c>
      <c r="B5" s="210" t="s">
        <v>6</v>
      </c>
      <c r="C5" s="211" t="s">
        <v>5</v>
      </c>
      <c r="D5" s="210" t="s">
        <v>80</v>
      </c>
      <c r="E5" s="211" t="s">
        <v>207</v>
      </c>
      <c r="F5" s="210" t="s">
        <v>208</v>
      </c>
    </row>
    <row r="6" spans="1:6" s="38" customFormat="1" ht="15" customHeight="1">
      <c r="A6" s="212" t="s">
        <v>209</v>
      </c>
      <c r="B6" s="213">
        <f>B7+B8</f>
        <v>1348.71</v>
      </c>
      <c r="C6" s="212" t="s">
        <v>11</v>
      </c>
      <c r="D6" s="214">
        <f>E6+F6</f>
        <v>0</v>
      </c>
      <c r="E6" s="214"/>
      <c r="F6" s="214">
        <v>0</v>
      </c>
    </row>
    <row r="7" spans="1:6" s="38" customFormat="1" ht="15" customHeight="1">
      <c r="A7" s="212" t="s">
        <v>210</v>
      </c>
      <c r="B7" s="213">
        <v>1348.71</v>
      </c>
      <c r="C7" s="215" t="s">
        <v>15</v>
      </c>
      <c r="D7" s="214">
        <f t="shared" ref="D7:D25" si="0">E7+F7</f>
        <v>0</v>
      </c>
      <c r="E7" s="214"/>
      <c r="F7" s="214">
        <v>0</v>
      </c>
    </row>
    <row r="8" spans="1:6" s="38" customFormat="1" ht="15" customHeight="1">
      <c r="A8" s="212" t="s">
        <v>18</v>
      </c>
      <c r="B8" s="213"/>
      <c r="C8" s="212" t="s">
        <v>19</v>
      </c>
      <c r="D8" s="214">
        <f t="shared" si="0"/>
        <v>0</v>
      </c>
      <c r="E8" s="214"/>
      <c r="F8" s="214">
        <v>0</v>
      </c>
    </row>
    <row r="9" spans="1:6" s="38" customFormat="1" ht="15" customHeight="1">
      <c r="A9" s="212" t="s">
        <v>211</v>
      </c>
      <c r="B9" s="213">
        <v>0</v>
      </c>
      <c r="C9" s="212" t="s">
        <v>23</v>
      </c>
      <c r="D9" s="214">
        <f t="shared" si="0"/>
        <v>1318.71</v>
      </c>
      <c r="E9" s="214">
        <v>1318.71</v>
      </c>
      <c r="F9" s="214">
        <v>0</v>
      </c>
    </row>
    <row r="10" spans="1:6" s="38" customFormat="1" ht="15" customHeight="1">
      <c r="A10" s="212"/>
      <c r="B10" s="213"/>
      <c r="C10" s="212" t="s">
        <v>27</v>
      </c>
      <c r="D10" s="214">
        <f t="shared" si="0"/>
        <v>0</v>
      </c>
      <c r="E10" s="214"/>
      <c r="F10" s="214">
        <v>0</v>
      </c>
    </row>
    <row r="11" spans="1:6" s="38" customFormat="1" ht="15" customHeight="1">
      <c r="A11" s="212"/>
      <c r="B11" s="213"/>
      <c r="C11" s="212" t="s">
        <v>31</v>
      </c>
      <c r="D11" s="214">
        <f t="shared" si="0"/>
        <v>30</v>
      </c>
      <c r="E11" s="214">
        <v>30</v>
      </c>
      <c r="F11" s="214">
        <v>0</v>
      </c>
    </row>
    <row r="12" spans="1:6" s="38" customFormat="1" ht="15" customHeight="1">
      <c r="A12" s="212"/>
      <c r="B12" s="213"/>
      <c r="C12" s="212" t="s">
        <v>35</v>
      </c>
      <c r="D12" s="214">
        <f t="shared" si="0"/>
        <v>0</v>
      </c>
      <c r="E12" s="214"/>
      <c r="F12" s="214">
        <v>0</v>
      </c>
    </row>
    <row r="13" spans="1:6" s="38" customFormat="1" ht="15" customHeight="1">
      <c r="A13" s="212"/>
      <c r="B13" s="213"/>
      <c r="C13" s="212" t="s">
        <v>39</v>
      </c>
      <c r="D13" s="214">
        <f t="shared" si="0"/>
        <v>0</v>
      </c>
      <c r="E13" s="214"/>
      <c r="F13" s="214">
        <v>0</v>
      </c>
    </row>
    <row r="14" spans="1:6" s="38" customFormat="1" ht="15" customHeight="1">
      <c r="A14" s="216"/>
      <c r="B14" s="213"/>
      <c r="C14" s="212" t="s">
        <v>43</v>
      </c>
      <c r="D14" s="214">
        <f t="shared" si="0"/>
        <v>0</v>
      </c>
      <c r="E14" s="214"/>
      <c r="F14" s="214">
        <v>0</v>
      </c>
    </row>
    <row r="15" spans="1:6" s="38" customFormat="1" ht="15" customHeight="1">
      <c r="A15" s="212"/>
      <c r="B15" s="213"/>
      <c r="C15" s="212" t="s">
        <v>46</v>
      </c>
      <c r="D15" s="214">
        <f t="shared" si="0"/>
        <v>0</v>
      </c>
      <c r="E15" s="214"/>
      <c r="F15" s="214">
        <v>0</v>
      </c>
    </row>
    <row r="16" spans="1:6" s="38" customFormat="1" ht="15" customHeight="1">
      <c r="A16" s="212"/>
      <c r="B16" s="213"/>
      <c r="C16" s="212" t="s">
        <v>49</v>
      </c>
      <c r="D16" s="214">
        <f t="shared" si="0"/>
        <v>0</v>
      </c>
      <c r="E16" s="214"/>
      <c r="F16" s="214">
        <v>0</v>
      </c>
    </row>
    <row r="17" spans="1:6" s="38" customFormat="1" ht="15" customHeight="1">
      <c r="A17" s="212"/>
      <c r="B17" s="213"/>
      <c r="C17" s="212" t="s">
        <v>52</v>
      </c>
      <c r="D17" s="214">
        <f t="shared" si="0"/>
        <v>0</v>
      </c>
      <c r="E17" s="214"/>
      <c r="F17" s="214">
        <v>0</v>
      </c>
    </row>
    <row r="18" spans="1:6" s="38" customFormat="1" ht="15" customHeight="1">
      <c r="A18" s="212"/>
      <c r="B18" s="213"/>
      <c r="C18" s="217" t="s">
        <v>55</v>
      </c>
      <c r="D18" s="214">
        <f t="shared" si="0"/>
        <v>0</v>
      </c>
      <c r="E18" s="214"/>
      <c r="F18" s="214">
        <v>0</v>
      </c>
    </row>
    <row r="19" spans="1:6" s="38" customFormat="1" ht="15" customHeight="1">
      <c r="A19" s="212"/>
      <c r="B19" s="213"/>
      <c r="C19" s="217" t="s">
        <v>58</v>
      </c>
      <c r="D19" s="214">
        <f t="shared" si="0"/>
        <v>0</v>
      </c>
      <c r="E19" s="214"/>
      <c r="F19" s="214">
        <v>0</v>
      </c>
    </row>
    <row r="20" spans="1:6" s="38" customFormat="1" ht="15" customHeight="1">
      <c r="A20" s="212"/>
      <c r="B20" s="213"/>
      <c r="C20" s="217" t="s">
        <v>61</v>
      </c>
      <c r="D20" s="214">
        <f t="shared" si="0"/>
        <v>0</v>
      </c>
      <c r="E20" s="214"/>
      <c r="F20" s="214">
        <v>0</v>
      </c>
    </row>
    <row r="21" spans="1:6" s="38" customFormat="1" ht="15" customHeight="1">
      <c r="A21" s="212"/>
      <c r="B21" s="213"/>
      <c r="C21" s="217" t="s">
        <v>64</v>
      </c>
      <c r="D21" s="214">
        <f t="shared" si="0"/>
        <v>0</v>
      </c>
      <c r="E21" s="214"/>
      <c r="F21" s="214">
        <v>0</v>
      </c>
    </row>
    <row r="22" spans="1:6" s="38" customFormat="1" ht="15" customHeight="1">
      <c r="A22" s="212"/>
      <c r="B22" s="213"/>
      <c r="C22" s="217" t="s">
        <v>65</v>
      </c>
      <c r="D22" s="214">
        <f t="shared" si="0"/>
        <v>0</v>
      </c>
      <c r="E22" s="214"/>
      <c r="F22" s="214">
        <v>0</v>
      </c>
    </row>
    <row r="23" spans="1:6" s="38" customFormat="1" ht="15" customHeight="1">
      <c r="A23" s="212"/>
      <c r="B23" s="213"/>
      <c r="C23" s="217" t="s">
        <v>66</v>
      </c>
      <c r="D23" s="214">
        <f t="shared" si="0"/>
        <v>0</v>
      </c>
      <c r="E23" s="214"/>
      <c r="F23" s="214">
        <v>0</v>
      </c>
    </row>
    <row r="24" spans="1:6" s="38" customFormat="1" ht="15" customHeight="1">
      <c r="A24" s="212"/>
      <c r="B24" s="213"/>
      <c r="C24" s="217" t="s">
        <v>67</v>
      </c>
      <c r="D24" s="214">
        <f t="shared" si="0"/>
        <v>0</v>
      </c>
      <c r="E24" s="214"/>
      <c r="F24" s="214">
        <v>0</v>
      </c>
    </row>
    <row r="25" spans="1:6" s="38" customFormat="1" ht="15" customHeight="1">
      <c r="A25" s="212"/>
      <c r="B25" s="213"/>
      <c r="C25" s="217" t="s">
        <v>68</v>
      </c>
      <c r="D25" s="214">
        <f t="shared" si="0"/>
        <v>0</v>
      </c>
      <c r="E25" s="214"/>
      <c r="F25" s="214">
        <v>0</v>
      </c>
    </row>
    <row r="26" spans="1:6" s="38" customFormat="1" ht="15" customHeight="1">
      <c r="A26" s="218" t="s">
        <v>69</v>
      </c>
      <c r="B26" s="213">
        <f>B6+B9</f>
        <v>1348.71</v>
      </c>
      <c r="C26" s="218" t="s">
        <v>70</v>
      </c>
      <c r="D26" s="214">
        <f>SUM(D6:D25)</f>
        <v>1348.71</v>
      </c>
      <c r="E26" s="214">
        <f>SUM(E6:E25)</f>
        <v>1348.71</v>
      </c>
      <c r="F26" s="214">
        <f>SUM(F6:F25)</f>
        <v>0</v>
      </c>
    </row>
    <row r="27" spans="1:6">
      <c r="A27" s="455"/>
      <c r="B27" s="455"/>
      <c r="C27" s="455"/>
      <c r="D27" s="455"/>
      <c r="E27" s="455"/>
      <c r="F27" s="455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L21"/>
  <sheetViews>
    <sheetView showGridLines="0" showZeros="0" workbookViewId="0">
      <selection activeCell="A8" sqref="A8:C8"/>
    </sheetView>
  </sheetViews>
  <sheetFormatPr defaultColWidth="9" defaultRowHeight="18.95" customHeight="1"/>
  <cols>
    <col min="1" max="1" width="5.375" style="177" customWidth="1"/>
    <col min="2" max="2" width="5.375" style="178" customWidth="1"/>
    <col min="3" max="3" width="7.625" style="179" customWidth="1"/>
    <col min="4" max="4" width="24.125" style="180" customWidth="1"/>
    <col min="5" max="12" width="8.625" style="181" customWidth="1"/>
    <col min="13" max="17" width="8.625" style="182" customWidth="1"/>
    <col min="18" max="18" width="8.625" style="183" customWidth="1"/>
    <col min="19" max="246" width="8" style="182" customWidth="1"/>
    <col min="247" max="251" width="6.875" style="183" customWidth="1"/>
    <col min="252" max="16384" width="9" style="183"/>
  </cols>
  <sheetData>
    <row r="1" spans="1:246" ht="23.25" customHeight="1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5"/>
      <c r="P1" s="184"/>
      <c r="Q1" s="184"/>
      <c r="R1" s="184" t="s">
        <v>212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457" t="s">
        <v>213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175" customFormat="1" ht="23.25" customHeight="1">
      <c r="A3" s="185"/>
      <c r="B3" s="186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98"/>
      <c r="P3" s="184"/>
      <c r="Q3" s="184"/>
      <c r="R3" s="201" t="s">
        <v>77</v>
      </c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  <c r="HP3" s="198"/>
      <c r="HQ3" s="198"/>
      <c r="HR3" s="198"/>
      <c r="HS3" s="198"/>
      <c r="HT3" s="198"/>
      <c r="HU3" s="198"/>
      <c r="HV3" s="198"/>
      <c r="HW3" s="198"/>
      <c r="HX3" s="198"/>
      <c r="HY3" s="198"/>
      <c r="HZ3" s="198"/>
      <c r="IA3" s="198"/>
      <c r="IB3" s="198"/>
      <c r="IC3" s="198"/>
      <c r="ID3" s="198"/>
      <c r="IE3" s="198"/>
      <c r="IF3" s="198"/>
      <c r="IG3" s="198"/>
      <c r="IH3" s="198"/>
      <c r="II3" s="198"/>
      <c r="IJ3" s="198"/>
      <c r="IK3" s="198"/>
      <c r="IL3" s="198"/>
    </row>
    <row r="4" spans="1:246" s="175" customFormat="1" ht="23.25" customHeight="1">
      <c r="A4" s="187" t="s">
        <v>103</v>
      </c>
      <c r="B4" s="187"/>
      <c r="C4" s="456" t="s">
        <v>78</v>
      </c>
      <c r="D4" s="456" t="s">
        <v>96</v>
      </c>
      <c r="E4" s="458" t="s">
        <v>214</v>
      </c>
      <c r="F4" s="188" t="s">
        <v>105</v>
      </c>
      <c r="G4" s="188"/>
      <c r="H4" s="188"/>
      <c r="I4" s="188"/>
      <c r="J4" s="188" t="s">
        <v>106</v>
      </c>
      <c r="K4" s="188"/>
      <c r="L4" s="188"/>
      <c r="M4" s="188"/>
      <c r="N4" s="188"/>
      <c r="O4" s="188"/>
      <c r="P4" s="188"/>
      <c r="Q4" s="188"/>
      <c r="R4" s="456" t="s">
        <v>109</v>
      </c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98"/>
      <c r="DM4" s="198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  <c r="EL4" s="198"/>
      <c r="EM4" s="198"/>
      <c r="EN4" s="198"/>
      <c r="EO4" s="198"/>
      <c r="EP4" s="198"/>
      <c r="EQ4" s="198"/>
      <c r="ER4" s="198"/>
      <c r="ES4" s="198"/>
      <c r="ET4" s="198"/>
      <c r="EU4" s="198"/>
      <c r="EV4" s="198"/>
      <c r="EW4" s="198"/>
      <c r="EX4" s="198"/>
      <c r="EY4" s="198"/>
      <c r="EZ4" s="198"/>
      <c r="FA4" s="198"/>
      <c r="FB4" s="198"/>
      <c r="FC4" s="198"/>
      <c r="FD4" s="198"/>
      <c r="FE4" s="198"/>
      <c r="FF4" s="198"/>
      <c r="FG4" s="198"/>
      <c r="FH4" s="198"/>
      <c r="FI4" s="198"/>
      <c r="FJ4" s="198"/>
      <c r="FK4" s="198"/>
      <c r="FL4" s="198"/>
      <c r="FM4" s="198"/>
      <c r="FN4" s="198"/>
      <c r="FO4" s="198"/>
      <c r="FP4" s="198"/>
      <c r="FQ4" s="198"/>
      <c r="FR4" s="198"/>
      <c r="FS4" s="198"/>
      <c r="FT4" s="198"/>
      <c r="FU4" s="198"/>
      <c r="FV4" s="198"/>
      <c r="FW4" s="198"/>
      <c r="FX4" s="198"/>
      <c r="FY4" s="198"/>
      <c r="FZ4" s="198"/>
      <c r="GA4" s="198"/>
      <c r="GB4" s="198"/>
      <c r="GC4" s="198"/>
      <c r="GD4" s="198"/>
      <c r="GE4" s="198"/>
      <c r="GF4" s="198"/>
      <c r="GG4" s="198"/>
      <c r="GH4" s="198"/>
      <c r="GI4" s="198"/>
      <c r="GJ4" s="198"/>
      <c r="GK4" s="198"/>
      <c r="GL4" s="198"/>
      <c r="GM4" s="198"/>
      <c r="GN4" s="198"/>
      <c r="GO4" s="198"/>
      <c r="GP4" s="198"/>
      <c r="GQ4" s="198"/>
      <c r="GR4" s="198"/>
      <c r="GS4" s="198"/>
      <c r="GT4" s="198"/>
      <c r="GU4" s="198"/>
      <c r="GV4" s="198"/>
      <c r="GW4" s="198"/>
      <c r="GX4" s="198"/>
      <c r="GY4" s="198"/>
      <c r="GZ4" s="198"/>
      <c r="HA4" s="198"/>
      <c r="HB4" s="198"/>
      <c r="HC4" s="198"/>
      <c r="HD4" s="198"/>
      <c r="HE4" s="198"/>
      <c r="HF4" s="198"/>
      <c r="HG4" s="198"/>
      <c r="HH4" s="198"/>
      <c r="HI4" s="198"/>
      <c r="HJ4" s="198"/>
      <c r="HK4" s="198"/>
      <c r="HL4" s="198"/>
      <c r="HM4" s="198"/>
      <c r="HN4" s="198"/>
      <c r="HO4" s="198"/>
      <c r="HP4" s="198"/>
      <c r="HQ4" s="198"/>
      <c r="HR4" s="198"/>
      <c r="HS4" s="198"/>
      <c r="HT4" s="198"/>
      <c r="HU4" s="198"/>
      <c r="HV4" s="198"/>
      <c r="HW4" s="198"/>
      <c r="HX4" s="198"/>
      <c r="HY4" s="198"/>
      <c r="HZ4" s="198"/>
      <c r="IA4" s="198"/>
      <c r="IB4" s="198"/>
      <c r="IC4" s="198"/>
      <c r="ID4" s="198"/>
      <c r="IE4" s="198"/>
      <c r="IF4" s="198"/>
      <c r="IG4" s="198"/>
      <c r="IH4" s="198"/>
      <c r="II4" s="198"/>
      <c r="IJ4" s="198"/>
      <c r="IK4" s="198"/>
      <c r="IL4" s="198"/>
    </row>
    <row r="5" spans="1:246" s="175" customFormat="1" ht="23.25" customHeight="1">
      <c r="A5" s="456" t="s">
        <v>98</v>
      </c>
      <c r="B5" s="456" t="s">
        <v>99</v>
      </c>
      <c r="C5" s="456"/>
      <c r="D5" s="456"/>
      <c r="E5" s="459"/>
      <c r="F5" s="456" t="s">
        <v>80</v>
      </c>
      <c r="G5" s="456" t="s">
        <v>110</v>
      </c>
      <c r="H5" s="456" t="s">
        <v>111</v>
      </c>
      <c r="I5" s="456" t="s">
        <v>112</v>
      </c>
      <c r="J5" s="456" t="s">
        <v>80</v>
      </c>
      <c r="K5" s="456" t="s">
        <v>113</v>
      </c>
      <c r="L5" s="456" t="s">
        <v>114</v>
      </c>
      <c r="M5" s="456" t="s">
        <v>115</v>
      </c>
      <c r="N5" s="456" t="s">
        <v>116</v>
      </c>
      <c r="O5" s="456" t="s">
        <v>117</v>
      </c>
      <c r="P5" s="456" t="s">
        <v>118</v>
      </c>
      <c r="Q5" s="456" t="s">
        <v>119</v>
      </c>
      <c r="R5" s="456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A5" s="198"/>
      <c r="CB5" s="198"/>
      <c r="CC5" s="198"/>
      <c r="CD5" s="198"/>
      <c r="CE5" s="198"/>
      <c r="CF5" s="198"/>
      <c r="CG5" s="198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98"/>
      <c r="DT5" s="198"/>
      <c r="DU5" s="198"/>
      <c r="DV5" s="198"/>
      <c r="DW5" s="198"/>
      <c r="DX5" s="198"/>
      <c r="DY5" s="198"/>
      <c r="DZ5" s="198"/>
      <c r="EA5" s="198"/>
      <c r="EB5" s="198"/>
      <c r="EC5" s="198"/>
      <c r="ED5" s="198"/>
      <c r="EE5" s="198"/>
      <c r="EF5" s="198"/>
      <c r="EG5" s="198"/>
      <c r="EH5" s="198"/>
      <c r="EI5" s="198"/>
      <c r="EJ5" s="198"/>
      <c r="EK5" s="198"/>
      <c r="EL5" s="198"/>
      <c r="EM5" s="198"/>
      <c r="EN5" s="198"/>
      <c r="EO5" s="198"/>
      <c r="EP5" s="198"/>
      <c r="EQ5" s="198"/>
      <c r="ER5" s="198"/>
      <c r="ES5" s="198"/>
      <c r="ET5" s="198"/>
      <c r="EU5" s="198"/>
      <c r="EV5" s="198"/>
      <c r="EW5" s="198"/>
      <c r="EX5" s="198"/>
      <c r="EY5" s="198"/>
      <c r="EZ5" s="198"/>
      <c r="FA5" s="198"/>
      <c r="FB5" s="198"/>
      <c r="FC5" s="198"/>
      <c r="FD5" s="198"/>
      <c r="FE5" s="198"/>
      <c r="FF5" s="198"/>
      <c r="FG5" s="198"/>
      <c r="FH5" s="198"/>
      <c r="FI5" s="198"/>
      <c r="FJ5" s="198"/>
      <c r="FK5" s="198"/>
      <c r="FL5" s="198"/>
      <c r="FM5" s="198"/>
      <c r="FN5" s="198"/>
      <c r="FO5" s="198"/>
      <c r="FP5" s="198"/>
      <c r="FQ5" s="198"/>
      <c r="FR5" s="198"/>
      <c r="FS5" s="198"/>
      <c r="FT5" s="198"/>
      <c r="FU5" s="198"/>
      <c r="FV5" s="198"/>
      <c r="FW5" s="198"/>
      <c r="FX5" s="198"/>
      <c r="FY5" s="198"/>
      <c r="FZ5" s="198"/>
      <c r="GA5" s="198"/>
      <c r="GB5" s="198"/>
      <c r="GC5" s="198"/>
      <c r="GD5" s="198"/>
      <c r="GE5" s="198"/>
      <c r="GF5" s="198"/>
      <c r="GG5" s="198"/>
      <c r="GH5" s="198"/>
      <c r="GI5" s="198"/>
      <c r="GJ5" s="198"/>
      <c r="GK5" s="198"/>
      <c r="GL5" s="198"/>
      <c r="GM5" s="198"/>
      <c r="GN5" s="198"/>
      <c r="GO5" s="198"/>
      <c r="GP5" s="198"/>
      <c r="GQ5" s="198"/>
      <c r="GR5" s="198"/>
      <c r="GS5" s="198"/>
      <c r="GT5" s="198"/>
      <c r="GU5" s="198"/>
      <c r="GV5" s="198"/>
      <c r="GW5" s="198"/>
      <c r="GX5" s="198"/>
      <c r="GY5" s="198"/>
      <c r="GZ5" s="198"/>
      <c r="HA5" s="198"/>
      <c r="HB5" s="198"/>
      <c r="HC5" s="198"/>
      <c r="HD5" s="198"/>
      <c r="HE5" s="198"/>
      <c r="HF5" s="198"/>
      <c r="HG5" s="198"/>
      <c r="HH5" s="198"/>
      <c r="HI5" s="198"/>
      <c r="HJ5" s="198"/>
      <c r="HK5" s="198"/>
      <c r="HL5" s="198"/>
      <c r="HM5" s="198"/>
      <c r="HN5" s="198"/>
      <c r="HO5" s="198"/>
      <c r="HP5" s="198"/>
      <c r="HQ5" s="198"/>
      <c r="HR5" s="198"/>
      <c r="HS5" s="198"/>
      <c r="HT5" s="198"/>
      <c r="HU5" s="198"/>
      <c r="HV5" s="198"/>
      <c r="HW5" s="198"/>
      <c r="HX5" s="198"/>
      <c r="HY5" s="198"/>
      <c r="HZ5" s="198"/>
      <c r="IA5" s="198"/>
      <c r="IB5" s="198"/>
      <c r="IC5" s="198"/>
      <c r="ID5" s="198"/>
      <c r="IE5" s="198"/>
      <c r="IF5" s="198"/>
      <c r="IG5" s="198"/>
      <c r="IH5" s="198"/>
      <c r="II5" s="198"/>
      <c r="IJ5" s="198"/>
      <c r="IK5" s="198"/>
      <c r="IL5" s="198"/>
    </row>
    <row r="6" spans="1:246" ht="31.5" customHeight="1">
      <c r="A6" s="456"/>
      <c r="B6" s="456"/>
      <c r="C6" s="456"/>
      <c r="D6" s="456"/>
      <c r="E6" s="460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189" t="s">
        <v>92</v>
      </c>
      <c r="B7" s="190" t="s">
        <v>92</v>
      </c>
      <c r="C7" s="190" t="s">
        <v>92</v>
      </c>
      <c r="D7" s="190" t="s">
        <v>92</v>
      </c>
      <c r="E7" s="190">
        <v>1</v>
      </c>
      <c r="F7" s="190">
        <v>2</v>
      </c>
      <c r="G7" s="190">
        <v>3</v>
      </c>
      <c r="H7" s="189">
        <v>4</v>
      </c>
      <c r="I7" s="191">
        <v>5</v>
      </c>
      <c r="J7" s="200">
        <v>6</v>
      </c>
      <c r="K7" s="200">
        <v>7</v>
      </c>
      <c r="L7" s="200">
        <v>8</v>
      </c>
      <c r="M7" s="191">
        <v>9</v>
      </c>
      <c r="N7" s="191">
        <v>10</v>
      </c>
      <c r="O7" s="200">
        <v>11</v>
      </c>
      <c r="P7" s="200">
        <v>12</v>
      </c>
      <c r="Q7" s="200">
        <v>13</v>
      </c>
      <c r="R7" s="202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176" customFormat="1" ht="23.25" customHeight="1">
      <c r="A8" s="342" t="s">
        <v>279</v>
      </c>
      <c r="B8" s="342" t="s">
        <v>280</v>
      </c>
      <c r="C8" s="343" t="s">
        <v>283</v>
      </c>
      <c r="D8" s="344" t="s">
        <v>284</v>
      </c>
      <c r="E8" s="196">
        <f>F8+J8+R8</f>
        <v>45</v>
      </c>
      <c r="F8" s="196">
        <f>G8+H8+I8</f>
        <v>45</v>
      </c>
      <c r="G8" s="196"/>
      <c r="H8" s="196">
        <v>45</v>
      </c>
      <c r="I8" s="197"/>
      <c r="J8" s="197">
        <f>K8+L8+M8+N8+O8+P8+Q8</f>
        <v>0</v>
      </c>
      <c r="K8" s="197"/>
      <c r="L8" s="197"/>
      <c r="M8" s="197"/>
      <c r="N8" s="197"/>
      <c r="O8" s="197"/>
      <c r="P8" s="197"/>
      <c r="Q8" s="197"/>
      <c r="R8" s="203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199"/>
      <c r="CZ8" s="199"/>
      <c r="DA8" s="199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99"/>
      <c r="DO8" s="199"/>
      <c r="DP8" s="199"/>
      <c r="DQ8" s="199"/>
      <c r="DR8" s="199"/>
      <c r="DS8" s="199"/>
      <c r="DT8" s="199"/>
      <c r="DU8" s="199"/>
      <c r="DV8" s="199"/>
      <c r="DW8" s="199"/>
      <c r="DX8" s="199"/>
      <c r="DY8" s="199"/>
      <c r="DZ8" s="199"/>
      <c r="EA8" s="199"/>
      <c r="EB8" s="199"/>
      <c r="EC8" s="199"/>
      <c r="ED8" s="199"/>
      <c r="EE8" s="199"/>
      <c r="EF8" s="199"/>
      <c r="EG8" s="199"/>
      <c r="EH8" s="199"/>
      <c r="EI8" s="199"/>
      <c r="EJ8" s="199"/>
      <c r="EK8" s="199"/>
      <c r="EL8" s="199"/>
      <c r="EM8" s="199"/>
      <c r="EN8" s="199"/>
      <c r="EO8" s="199"/>
      <c r="EP8" s="199"/>
      <c r="EQ8" s="199"/>
      <c r="ER8" s="199"/>
      <c r="ES8" s="199"/>
      <c r="ET8" s="199"/>
      <c r="EU8" s="199"/>
      <c r="EV8" s="199"/>
      <c r="EW8" s="199"/>
      <c r="EX8" s="199"/>
      <c r="EY8" s="199"/>
      <c r="EZ8" s="199"/>
      <c r="FA8" s="199"/>
      <c r="FB8" s="199"/>
      <c r="FC8" s="199"/>
      <c r="FD8" s="199"/>
      <c r="FE8" s="199"/>
      <c r="FF8" s="199"/>
      <c r="FG8" s="199"/>
      <c r="FH8" s="199"/>
      <c r="FI8" s="199"/>
      <c r="FJ8" s="199"/>
      <c r="FK8" s="199"/>
      <c r="FL8" s="199"/>
      <c r="FM8" s="199"/>
      <c r="FN8" s="199"/>
      <c r="FO8" s="199"/>
      <c r="FP8" s="199"/>
      <c r="FQ8" s="199"/>
      <c r="FR8" s="199"/>
      <c r="FS8" s="199"/>
      <c r="FT8" s="199"/>
      <c r="FU8" s="199"/>
      <c r="FV8" s="199"/>
      <c r="FW8" s="199"/>
      <c r="FX8" s="199"/>
      <c r="FY8" s="199"/>
      <c r="FZ8" s="199"/>
      <c r="GA8" s="199"/>
      <c r="GB8" s="199"/>
      <c r="GC8" s="199"/>
      <c r="GD8" s="199"/>
      <c r="GE8" s="199"/>
      <c r="GF8" s="199"/>
      <c r="GG8" s="199"/>
      <c r="GH8" s="199"/>
      <c r="GI8" s="199"/>
      <c r="GJ8" s="199"/>
      <c r="GK8" s="199"/>
      <c r="GL8" s="199"/>
      <c r="GM8" s="199"/>
      <c r="GN8" s="199"/>
      <c r="GO8" s="199"/>
      <c r="GP8" s="199"/>
      <c r="GQ8" s="199"/>
      <c r="GR8" s="199"/>
      <c r="GS8" s="199"/>
      <c r="GT8" s="199"/>
      <c r="GU8" s="199"/>
      <c r="GV8" s="199"/>
      <c r="GW8" s="199"/>
      <c r="GX8" s="199"/>
      <c r="GY8" s="199"/>
      <c r="GZ8" s="199"/>
      <c r="HA8" s="199"/>
      <c r="HB8" s="199"/>
      <c r="HC8" s="199"/>
      <c r="HD8" s="199"/>
      <c r="HE8" s="199"/>
      <c r="HF8" s="199"/>
      <c r="HG8" s="199"/>
      <c r="HH8" s="199"/>
      <c r="HI8" s="199"/>
      <c r="HJ8" s="199"/>
      <c r="HK8" s="199"/>
      <c r="HL8" s="199"/>
      <c r="HM8" s="199"/>
      <c r="HN8" s="199"/>
      <c r="HO8" s="199"/>
      <c r="HP8" s="199"/>
      <c r="HQ8" s="199"/>
      <c r="HR8" s="199"/>
      <c r="HS8" s="199"/>
      <c r="HT8" s="199"/>
      <c r="HU8" s="199"/>
      <c r="HV8" s="199"/>
      <c r="HW8" s="199"/>
      <c r="HX8" s="199"/>
      <c r="HY8" s="199"/>
      <c r="HZ8" s="199"/>
      <c r="IA8" s="199"/>
      <c r="IB8" s="199"/>
      <c r="IC8" s="199"/>
      <c r="ID8" s="199"/>
      <c r="IE8" s="199"/>
      <c r="IF8" s="199"/>
      <c r="IG8" s="199"/>
      <c r="IH8" s="199"/>
      <c r="II8" s="199"/>
      <c r="IJ8" s="199"/>
      <c r="IK8" s="199"/>
      <c r="IL8" s="199"/>
    </row>
    <row r="9" spans="1:246" ht="23.25" customHeight="1">
      <c r="A9" s="342" t="s">
        <v>285</v>
      </c>
      <c r="B9" s="342" t="s">
        <v>280</v>
      </c>
      <c r="C9" s="343" t="s">
        <v>283</v>
      </c>
      <c r="D9" s="344" t="s">
        <v>287</v>
      </c>
      <c r="E9" s="196">
        <f t="shared" ref="E9:E13" si="0">F9+J9+R9</f>
        <v>12</v>
      </c>
      <c r="F9" s="196">
        <f t="shared" ref="F9:F13" si="1">G9+H9+I9</f>
        <v>0</v>
      </c>
      <c r="G9" s="196"/>
      <c r="H9" s="196"/>
      <c r="I9" s="197"/>
      <c r="J9" s="197">
        <f t="shared" ref="J9:J13" si="2">K9+L9+M9+N9+O9+P9+Q9</f>
        <v>12</v>
      </c>
      <c r="K9" s="309">
        <v>12</v>
      </c>
      <c r="L9" s="197"/>
      <c r="M9" s="197"/>
      <c r="N9" s="197"/>
      <c r="O9" s="197"/>
      <c r="P9" s="197"/>
      <c r="Q9" s="197"/>
      <c r="R9" s="203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342" t="s">
        <v>285</v>
      </c>
      <c r="B10" s="342" t="s">
        <v>281</v>
      </c>
      <c r="C10" s="343" t="s">
        <v>282</v>
      </c>
      <c r="D10" s="344" t="s">
        <v>288</v>
      </c>
      <c r="E10" s="196">
        <f t="shared" si="0"/>
        <v>1055</v>
      </c>
      <c r="F10" s="196">
        <f t="shared" si="1"/>
        <v>0</v>
      </c>
      <c r="G10" s="196"/>
      <c r="H10" s="196"/>
      <c r="I10" s="197"/>
      <c r="J10" s="197">
        <f t="shared" si="2"/>
        <v>1055</v>
      </c>
      <c r="K10" s="309">
        <v>1055</v>
      </c>
      <c r="L10" s="197"/>
      <c r="M10" s="197"/>
      <c r="N10" s="197"/>
      <c r="O10" s="197"/>
      <c r="P10" s="197"/>
      <c r="Q10" s="197"/>
      <c r="R10" s="203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342" t="s">
        <v>285</v>
      </c>
      <c r="B11" s="342" t="s">
        <v>281</v>
      </c>
      <c r="C11" s="343" t="s">
        <v>282</v>
      </c>
      <c r="D11" s="344" t="s">
        <v>289</v>
      </c>
      <c r="E11" s="196">
        <f t="shared" si="0"/>
        <v>206.71</v>
      </c>
      <c r="F11" s="196">
        <f t="shared" si="1"/>
        <v>0</v>
      </c>
      <c r="G11" s="196"/>
      <c r="H11" s="196"/>
      <c r="I11" s="197"/>
      <c r="J11" s="197">
        <f t="shared" si="2"/>
        <v>206.71</v>
      </c>
      <c r="K11" s="309">
        <v>206.71</v>
      </c>
      <c r="L11" s="197"/>
      <c r="M11" s="197"/>
      <c r="N11" s="197"/>
      <c r="O11" s="197"/>
      <c r="P11" s="197"/>
      <c r="Q11" s="197"/>
      <c r="R11" s="203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342" t="s">
        <v>290</v>
      </c>
      <c r="B12" s="342" t="s">
        <v>291</v>
      </c>
      <c r="C12" s="343" t="s">
        <v>282</v>
      </c>
      <c r="D12" s="344" t="s">
        <v>293</v>
      </c>
      <c r="E12" s="196">
        <f t="shared" si="0"/>
        <v>10</v>
      </c>
      <c r="F12" s="196">
        <f t="shared" si="1"/>
        <v>0</v>
      </c>
      <c r="G12" s="196"/>
      <c r="H12" s="196"/>
      <c r="I12" s="197"/>
      <c r="J12" s="197">
        <f t="shared" si="2"/>
        <v>10</v>
      </c>
      <c r="K12" s="309">
        <v>10</v>
      </c>
      <c r="L12" s="197"/>
      <c r="M12" s="197"/>
      <c r="N12" s="197"/>
      <c r="O12" s="197"/>
      <c r="P12" s="197"/>
      <c r="Q12" s="197"/>
      <c r="R12" s="203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342" t="s">
        <v>290</v>
      </c>
      <c r="B13" s="342" t="s">
        <v>291</v>
      </c>
      <c r="C13" s="343" t="s">
        <v>282</v>
      </c>
      <c r="D13" s="344" t="s">
        <v>294</v>
      </c>
      <c r="E13" s="196">
        <f t="shared" si="0"/>
        <v>20</v>
      </c>
      <c r="F13" s="196">
        <f t="shared" si="1"/>
        <v>0</v>
      </c>
      <c r="G13" s="196"/>
      <c r="H13" s="196"/>
      <c r="I13" s="197"/>
      <c r="J13" s="197">
        <f t="shared" si="2"/>
        <v>20</v>
      </c>
      <c r="K13" s="309">
        <v>20</v>
      </c>
      <c r="L13" s="197"/>
      <c r="M13" s="197"/>
      <c r="N13" s="197"/>
      <c r="O13" s="197"/>
      <c r="P13" s="197"/>
      <c r="Q13" s="197"/>
      <c r="R13" s="203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192"/>
      <c r="B14" s="193"/>
      <c r="C14" s="194"/>
      <c r="D14" s="195"/>
      <c r="E14" s="196"/>
      <c r="F14" s="196"/>
      <c r="G14" s="196"/>
      <c r="H14" s="196"/>
      <c r="I14" s="197"/>
      <c r="J14" s="197"/>
      <c r="K14" s="197"/>
      <c r="L14" s="197"/>
      <c r="M14" s="197"/>
      <c r="N14" s="197"/>
      <c r="O14" s="197"/>
      <c r="P14" s="197"/>
      <c r="Q14" s="197"/>
      <c r="R14" s="203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192"/>
      <c r="B15" s="193"/>
      <c r="C15" s="194"/>
      <c r="D15" s="195"/>
      <c r="E15" s="196"/>
      <c r="F15" s="196"/>
      <c r="G15" s="196"/>
      <c r="H15" s="196"/>
      <c r="I15" s="197"/>
      <c r="J15" s="197"/>
      <c r="K15" s="197"/>
      <c r="L15" s="197"/>
      <c r="M15" s="197"/>
      <c r="N15" s="197"/>
      <c r="O15" s="197"/>
      <c r="P15" s="197"/>
      <c r="Q15" s="197"/>
      <c r="R15" s="20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192"/>
      <c r="B16" s="193"/>
      <c r="C16" s="194"/>
      <c r="D16" s="195"/>
      <c r="E16" s="196"/>
      <c r="F16" s="196"/>
      <c r="G16" s="196"/>
      <c r="H16" s="196"/>
      <c r="I16" s="197"/>
      <c r="J16" s="197"/>
      <c r="K16" s="197"/>
      <c r="L16" s="197"/>
      <c r="M16" s="197"/>
      <c r="N16" s="197"/>
      <c r="O16" s="197"/>
      <c r="P16" s="197"/>
      <c r="Q16" s="197"/>
      <c r="R16" s="203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</sheetData>
  <sheetProtection formatCells="0" formatColumns="0" formatRows="0"/>
  <mergeCells count="19">
    <mergeCell ref="M5:M6"/>
    <mergeCell ref="N5:N6"/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</mergeCells>
  <phoneticPr fontId="29" type="noConversion"/>
  <printOptions horizontalCentered="1"/>
  <pageMargins left="0.35433070866141736" right="0.39370078740157483" top="0.98425196850393704" bottom="0.47244094488188981" header="0.51181102362204722" footer="0.23622047244094491"/>
  <pageSetup paperSize="9" scale="80" orientation="landscape" horizontalDpi="1200" verticalDpi="1200" r:id="rId1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B14"/>
  <sheetViews>
    <sheetView showGridLines="0" showZeros="0" workbookViewId="0">
      <selection activeCell="D13" sqref="D13"/>
    </sheetView>
  </sheetViews>
  <sheetFormatPr defaultColWidth="9" defaultRowHeight="18.95" customHeight="1"/>
  <cols>
    <col min="1" max="1" width="5.375" style="177" customWidth="1"/>
    <col min="2" max="2" width="5.375" style="178" customWidth="1"/>
    <col min="3" max="3" width="7.625" style="179" customWidth="1"/>
    <col min="4" max="4" width="24.125" style="180" customWidth="1"/>
    <col min="5" max="8" width="10.875" style="181" customWidth="1"/>
    <col min="9" max="236" width="8" style="182" customWidth="1"/>
    <col min="237" max="241" width="6.875" style="183" customWidth="1"/>
    <col min="242" max="16384" width="9" style="183"/>
  </cols>
  <sheetData>
    <row r="1" spans="1:236" ht="23.25" customHeight="1">
      <c r="A1" s="184"/>
      <c r="B1" s="184"/>
      <c r="C1" s="184"/>
      <c r="D1" s="184"/>
      <c r="E1" s="184"/>
      <c r="F1" s="184"/>
      <c r="G1" s="184"/>
      <c r="H1" s="184" t="s">
        <v>215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457" t="s">
        <v>216</v>
      </c>
      <c r="B2" s="457"/>
      <c r="C2" s="457"/>
      <c r="D2" s="457"/>
      <c r="E2" s="457"/>
      <c r="F2" s="457"/>
      <c r="G2" s="457"/>
      <c r="H2" s="457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175" customFormat="1" ht="23.25" customHeight="1">
      <c r="A3" s="185"/>
      <c r="B3" s="186"/>
      <c r="C3" s="184"/>
      <c r="D3" s="184"/>
      <c r="E3" s="184"/>
      <c r="F3" s="184"/>
      <c r="G3" s="184"/>
      <c r="H3" s="184" t="s">
        <v>77</v>
      </c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  <c r="HP3" s="198"/>
      <c r="HQ3" s="198"/>
      <c r="HR3" s="198"/>
      <c r="HS3" s="198"/>
      <c r="HT3" s="198"/>
      <c r="HU3" s="198"/>
      <c r="HV3" s="198"/>
      <c r="HW3" s="198"/>
      <c r="HX3" s="198"/>
      <c r="HY3" s="198"/>
      <c r="HZ3" s="198"/>
      <c r="IA3" s="198"/>
      <c r="IB3" s="198"/>
    </row>
    <row r="4" spans="1:236" s="175" customFormat="1" ht="23.25" customHeight="1">
      <c r="A4" s="187" t="s">
        <v>103</v>
      </c>
      <c r="B4" s="187"/>
      <c r="C4" s="456" t="s">
        <v>78</v>
      </c>
      <c r="D4" s="456" t="s">
        <v>96</v>
      </c>
      <c r="E4" s="188" t="s">
        <v>105</v>
      </c>
      <c r="F4" s="188"/>
      <c r="G4" s="188"/>
      <c r="H4" s="18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98"/>
      <c r="DM4" s="198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  <c r="EL4" s="198"/>
      <c r="EM4" s="198"/>
      <c r="EN4" s="198"/>
      <c r="EO4" s="198"/>
      <c r="EP4" s="198"/>
      <c r="EQ4" s="198"/>
      <c r="ER4" s="198"/>
      <c r="ES4" s="198"/>
      <c r="ET4" s="198"/>
      <c r="EU4" s="198"/>
      <c r="EV4" s="198"/>
      <c r="EW4" s="198"/>
      <c r="EX4" s="198"/>
      <c r="EY4" s="198"/>
      <c r="EZ4" s="198"/>
      <c r="FA4" s="198"/>
      <c r="FB4" s="198"/>
      <c r="FC4" s="198"/>
      <c r="FD4" s="198"/>
      <c r="FE4" s="198"/>
      <c r="FF4" s="198"/>
      <c r="FG4" s="198"/>
      <c r="FH4" s="198"/>
      <c r="FI4" s="198"/>
      <c r="FJ4" s="198"/>
      <c r="FK4" s="198"/>
      <c r="FL4" s="198"/>
      <c r="FM4" s="198"/>
      <c r="FN4" s="198"/>
      <c r="FO4" s="198"/>
      <c r="FP4" s="198"/>
      <c r="FQ4" s="198"/>
      <c r="FR4" s="198"/>
      <c r="FS4" s="198"/>
      <c r="FT4" s="198"/>
      <c r="FU4" s="198"/>
      <c r="FV4" s="198"/>
      <c r="FW4" s="198"/>
      <c r="FX4" s="198"/>
      <c r="FY4" s="198"/>
      <c r="FZ4" s="198"/>
      <c r="GA4" s="198"/>
      <c r="GB4" s="198"/>
      <c r="GC4" s="198"/>
      <c r="GD4" s="198"/>
      <c r="GE4" s="198"/>
      <c r="GF4" s="198"/>
      <c r="GG4" s="198"/>
      <c r="GH4" s="198"/>
      <c r="GI4" s="198"/>
      <c r="GJ4" s="198"/>
      <c r="GK4" s="198"/>
      <c r="GL4" s="198"/>
      <c r="GM4" s="198"/>
      <c r="GN4" s="198"/>
      <c r="GO4" s="198"/>
      <c r="GP4" s="198"/>
      <c r="GQ4" s="198"/>
      <c r="GR4" s="198"/>
      <c r="GS4" s="198"/>
      <c r="GT4" s="198"/>
      <c r="GU4" s="198"/>
      <c r="GV4" s="198"/>
      <c r="GW4" s="198"/>
      <c r="GX4" s="198"/>
      <c r="GY4" s="198"/>
      <c r="GZ4" s="198"/>
      <c r="HA4" s="198"/>
      <c r="HB4" s="198"/>
      <c r="HC4" s="198"/>
      <c r="HD4" s="198"/>
      <c r="HE4" s="198"/>
      <c r="HF4" s="198"/>
      <c r="HG4" s="198"/>
      <c r="HH4" s="198"/>
      <c r="HI4" s="198"/>
      <c r="HJ4" s="198"/>
      <c r="HK4" s="198"/>
      <c r="HL4" s="198"/>
      <c r="HM4" s="198"/>
      <c r="HN4" s="198"/>
      <c r="HO4" s="198"/>
      <c r="HP4" s="198"/>
      <c r="HQ4" s="198"/>
      <c r="HR4" s="198"/>
      <c r="HS4" s="198"/>
      <c r="HT4" s="198"/>
      <c r="HU4" s="198"/>
      <c r="HV4" s="198"/>
      <c r="HW4" s="198"/>
      <c r="HX4" s="198"/>
      <c r="HY4" s="198"/>
      <c r="HZ4" s="198"/>
      <c r="IA4" s="198"/>
      <c r="IB4" s="198"/>
    </row>
    <row r="5" spans="1:236" s="175" customFormat="1" ht="23.25" customHeight="1">
      <c r="A5" s="456" t="s">
        <v>98</v>
      </c>
      <c r="B5" s="456" t="s">
        <v>99</v>
      </c>
      <c r="C5" s="456"/>
      <c r="D5" s="456"/>
      <c r="E5" s="456" t="s">
        <v>80</v>
      </c>
      <c r="F5" s="456" t="s">
        <v>110</v>
      </c>
      <c r="G5" s="456" t="s">
        <v>111</v>
      </c>
      <c r="H5" s="456" t="s">
        <v>112</v>
      </c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A5" s="198"/>
      <c r="CB5" s="198"/>
      <c r="CC5" s="198"/>
      <c r="CD5" s="198"/>
      <c r="CE5" s="198"/>
      <c r="CF5" s="198"/>
      <c r="CG5" s="198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98"/>
      <c r="DT5" s="198"/>
      <c r="DU5" s="198"/>
      <c r="DV5" s="198"/>
      <c r="DW5" s="198"/>
      <c r="DX5" s="198"/>
      <c r="DY5" s="198"/>
      <c r="DZ5" s="198"/>
      <c r="EA5" s="198"/>
      <c r="EB5" s="198"/>
      <c r="EC5" s="198"/>
      <c r="ED5" s="198"/>
      <c r="EE5" s="198"/>
      <c r="EF5" s="198"/>
      <c r="EG5" s="198"/>
      <c r="EH5" s="198"/>
      <c r="EI5" s="198"/>
      <c r="EJ5" s="198"/>
      <c r="EK5" s="198"/>
      <c r="EL5" s="198"/>
      <c r="EM5" s="198"/>
      <c r="EN5" s="198"/>
      <c r="EO5" s="198"/>
      <c r="EP5" s="198"/>
      <c r="EQ5" s="198"/>
      <c r="ER5" s="198"/>
      <c r="ES5" s="198"/>
      <c r="ET5" s="198"/>
      <c r="EU5" s="198"/>
      <c r="EV5" s="198"/>
      <c r="EW5" s="198"/>
      <c r="EX5" s="198"/>
      <c r="EY5" s="198"/>
      <c r="EZ5" s="198"/>
      <c r="FA5" s="198"/>
      <c r="FB5" s="198"/>
      <c r="FC5" s="198"/>
      <c r="FD5" s="198"/>
      <c r="FE5" s="198"/>
      <c r="FF5" s="198"/>
      <c r="FG5" s="198"/>
      <c r="FH5" s="198"/>
      <c r="FI5" s="198"/>
      <c r="FJ5" s="198"/>
      <c r="FK5" s="198"/>
      <c r="FL5" s="198"/>
      <c r="FM5" s="198"/>
      <c r="FN5" s="198"/>
      <c r="FO5" s="198"/>
      <c r="FP5" s="198"/>
      <c r="FQ5" s="198"/>
      <c r="FR5" s="198"/>
      <c r="FS5" s="198"/>
      <c r="FT5" s="198"/>
      <c r="FU5" s="198"/>
      <c r="FV5" s="198"/>
      <c r="FW5" s="198"/>
      <c r="FX5" s="198"/>
      <c r="FY5" s="198"/>
      <c r="FZ5" s="198"/>
      <c r="GA5" s="198"/>
      <c r="GB5" s="198"/>
      <c r="GC5" s="198"/>
      <c r="GD5" s="198"/>
      <c r="GE5" s="198"/>
      <c r="GF5" s="198"/>
      <c r="GG5" s="198"/>
      <c r="GH5" s="198"/>
      <c r="GI5" s="198"/>
      <c r="GJ5" s="198"/>
      <c r="GK5" s="198"/>
      <c r="GL5" s="198"/>
      <c r="GM5" s="198"/>
      <c r="GN5" s="198"/>
      <c r="GO5" s="198"/>
      <c r="GP5" s="198"/>
      <c r="GQ5" s="198"/>
      <c r="GR5" s="198"/>
      <c r="GS5" s="198"/>
      <c r="GT5" s="198"/>
      <c r="GU5" s="198"/>
      <c r="GV5" s="198"/>
      <c r="GW5" s="198"/>
      <c r="GX5" s="198"/>
      <c r="GY5" s="198"/>
      <c r="GZ5" s="198"/>
      <c r="HA5" s="198"/>
      <c r="HB5" s="198"/>
      <c r="HC5" s="198"/>
      <c r="HD5" s="198"/>
      <c r="HE5" s="198"/>
      <c r="HF5" s="198"/>
      <c r="HG5" s="198"/>
      <c r="HH5" s="198"/>
      <c r="HI5" s="198"/>
      <c r="HJ5" s="198"/>
      <c r="HK5" s="198"/>
      <c r="HL5" s="198"/>
      <c r="HM5" s="198"/>
      <c r="HN5" s="198"/>
      <c r="HO5" s="198"/>
      <c r="HP5" s="198"/>
      <c r="HQ5" s="198"/>
      <c r="HR5" s="198"/>
      <c r="HS5" s="198"/>
      <c r="HT5" s="198"/>
      <c r="HU5" s="198"/>
      <c r="HV5" s="198"/>
      <c r="HW5" s="198"/>
      <c r="HX5" s="198"/>
      <c r="HY5" s="198"/>
      <c r="HZ5" s="198"/>
      <c r="IA5" s="198"/>
      <c r="IB5" s="198"/>
    </row>
    <row r="6" spans="1:236" ht="31.5" customHeight="1">
      <c r="A6" s="456"/>
      <c r="B6" s="456"/>
      <c r="C6" s="456"/>
      <c r="D6" s="456"/>
      <c r="E6" s="456"/>
      <c r="F6" s="456"/>
      <c r="G6" s="456"/>
      <c r="H6" s="456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189" t="s">
        <v>92</v>
      </c>
      <c r="B7" s="190" t="s">
        <v>92</v>
      </c>
      <c r="C7" s="190" t="s">
        <v>92</v>
      </c>
      <c r="D7" s="190" t="s">
        <v>92</v>
      </c>
      <c r="E7" s="190">
        <v>2</v>
      </c>
      <c r="F7" s="190">
        <v>3</v>
      </c>
      <c r="G7" s="189">
        <v>4</v>
      </c>
      <c r="H7" s="191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176" customFormat="1" ht="23.25" customHeight="1">
      <c r="A8" s="349" t="s">
        <v>285</v>
      </c>
      <c r="B8" s="350" t="s">
        <v>297</v>
      </c>
      <c r="C8" s="343" t="s">
        <v>298</v>
      </c>
      <c r="D8" s="344" t="s">
        <v>299</v>
      </c>
      <c r="E8" s="196"/>
      <c r="F8" s="196"/>
      <c r="G8" s="196">
        <v>45</v>
      </c>
      <c r="H8" s="197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199"/>
      <c r="CZ8" s="199"/>
      <c r="DA8" s="199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99"/>
      <c r="DO8" s="199"/>
      <c r="DP8" s="199"/>
      <c r="DQ8" s="199"/>
      <c r="DR8" s="199"/>
      <c r="DS8" s="199"/>
      <c r="DT8" s="199"/>
      <c r="DU8" s="199"/>
      <c r="DV8" s="199"/>
      <c r="DW8" s="199"/>
      <c r="DX8" s="199"/>
      <c r="DY8" s="199"/>
      <c r="DZ8" s="199"/>
      <c r="EA8" s="199"/>
      <c r="EB8" s="199"/>
      <c r="EC8" s="199"/>
      <c r="ED8" s="199"/>
      <c r="EE8" s="199"/>
      <c r="EF8" s="199"/>
      <c r="EG8" s="199"/>
      <c r="EH8" s="199"/>
      <c r="EI8" s="199"/>
      <c r="EJ8" s="199"/>
      <c r="EK8" s="199"/>
      <c r="EL8" s="199"/>
      <c r="EM8" s="199"/>
      <c r="EN8" s="199"/>
      <c r="EO8" s="199"/>
      <c r="EP8" s="199"/>
      <c r="EQ8" s="199"/>
      <c r="ER8" s="199"/>
      <c r="ES8" s="199"/>
      <c r="ET8" s="199"/>
      <c r="EU8" s="199"/>
      <c r="EV8" s="199"/>
      <c r="EW8" s="199"/>
      <c r="EX8" s="199"/>
      <c r="EY8" s="199"/>
      <c r="EZ8" s="199"/>
      <c r="FA8" s="199"/>
      <c r="FB8" s="199"/>
      <c r="FC8" s="199"/>
      <c r="FD8" s="199"/>
      <c r="FE8" s="199"/>
      <c r="FF8" s="199"/>
      <c r="FG8" s="199"/>
      <c r="FH8" s="199"/>
      <c r="FI8" s="199"/>
      <c r="FJ8" s="199"/>
      <c r="FK8" s="199"/>
      <c r="FL8" s="199"/>
      <c r="FM8" s="199"/>
      <c r="FN8" s="199"/>
      <c r="FO8" s="199"/>
      <c r="FP8" s="199"/>
      <c r="FQ8" s="199"/>
      <c r="FR8" s="199"/>
      <c r="FS8" s="199"/>
      <c r="FT8" s="199"/>
      <c r="FU8" s="199"/>
      <c r="FV8" s="199"/>
      <c r="FW8" s="199"/>
      <c r="FX8" s="199"/>
      <c r="FY8" s="199"/>
      <c r="FZ8" s="199"/>
      <c r="GA8" s="199"/>
      <c r="GB8" s="199"/>
      <c r="GC8" s="199"/>
      <c r="GD8" s="199"/>
      <c r="GE8" s="199"/>
      <c r="GF8" s="199"/>
      <c r="GG8" s="199"/>
      <c r="GH8" s="199"/>
      <c r="GI8" s="199"/>
      <c r="GJ8" s="199"/>
      <c r="GK8" s="199"/>
      <c r="GL8" s="199"/>
      <c r="GM8" s="199"/>
      <c r="GN8" s="199"/>
      <c r="GO8" s="199"/>
      <c r="GP8" s="199"/>
      <c r="GQ8" s="199"/>
      <c r="GR8" s="199"/>
      <c r="GS8" s="199"/>
      <c r="GT8" s="199"/>
      <c r="GU8" s="199"/>
      <c r="GV8" s="199"/>
      <c r="GW8" s="199"/>
      <c r="GX8" s="199"/>
      <c r="GY8" s="199"/>
      <c r="GZ8" s="199"/>
      <c r="HA8" s="199"/>
      <c r="HB8" s="199"/>
      <c r="HC8" s="199"/>
      <c r="HD8" s="199"/>
      <c r="HE8" s="199"/>
      <c r="HF8" s="199"/>
      <c r="HG8" s="199"/>
      <c r="HH8" s="199"/>
      <c r="HI8" s="199"/>
      <c r="HJ8" s="199"/>
      <c r="HK8" s="199"/>
      <c r="HL8" s="199"/>
      <c r="HM8" s="199"/>
      <c r="HN8" s="199"/>
      <c r="HO8" s="199"/>
      <c r="HP8" s="199"/>
      <c r="HQ8" s="199"/>
      <c r="HR8" s="199"/>
      <c r="HS8" s="199"/>
      <c r="HT8" s="199"/>
      <c r="HU8" s="199"/>
      <c r="HV8" s="199"/>
      <c r="HW8" s="199"/>
      <c r="HX8" s="199"/>
      <c r="HY8" s="199"/>
      <c r="HZ8" s="199"/>
      <c r="IA8" s="199"/>
      <c r="IB8" s="199"/>
    </row>
    <row r="9" spans="1:236" ht="23.25" customHeight="1">
      <c r="A9" s="192"/>
      <c r="B9" s="193"/>
      <c r="C9" s="194"/>
      <c r="D9" s="195"/>
      <c r="E9" s="196"/>
      <c r="F9" s="196"/>
      <c r="G9" s="196"/>
      <c r="H9" s="197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spans="1:23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spans="1:23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spans="1:236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spans="1:236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5433070866141736" right="0.39370078740157483" top="0.98425196850393704" bottom="0.47244094488188981" header="0.51181102362204722" footer="0.23622047244094491"/>
  <pageSetup paperSize="9" scale="120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A8" sqref="A8:D8"/>
    </sheetView>
  </sheetViews>
  <sheetFormatPr defaultColWidth="9" defaultRowHeight="23.1" customHeight="1"/>
  <cols>
    <col min="1" max="3" width="3.625" style="164" customWidth="1"/>
    <col min="4" max="4" width="7.25" style="164" customWidth="1"/>
    <col min="5" max="5" width="19.5" style="164" customWidth="1"/>
    <col min="6" max="6" width="9" style="164"/>
    <col min="7" max="7" width="8.5" style="164" customWidth="1"/>
    <col min="8" max="11" width="7.5" style="164" customWidth="1"/>
    <col min="12" max="12" width="7.5" style="165" customWidth="1"/>
    <col min="13" max="21" width="7.5" style="164" customWidth="1"/>
    <col min="22" max="22" width="8.125" style="164" customWidth="1"/>
    <col min="23" max="25" width="7.5" style="164" customWidth="1"/>
    <col min="26" max="16384" width="9" style="164"/>
  </cols>
  <sheetData>
    <row r="1" spans="1:254" ht="23.1" customHeight="1">
      <c r="A1" s="5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5"/>
      <c r="M1" s="166"/>
      <c r="N1" s="166"/>
      <c r="O1" s="166"/>
      <c r="P1" s="166"/>
      <c r="Q1" s="166"/>
      <c r="R1" s="166"/>
      <c r="S1" s="166"/>
      <c r="T1" s="166"/>
      <c r="U1" s="166"/>
      <c r="V1" s="5"/>
      <c r="W1" s="5"/>
      <c r="X1" s="5"/>
      <c r="Y1" s="171" t="s">
        <v>217</v>
      </c>
      <c r="Z1" s="17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62" t="s">
        <v>218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2"/>
      <c r="U2" s="462"/>
      <c r="V2" s="462"/>
      <c r="W2" s="462"/>
      <c r="X2" s="462"/>
      <c r="Y2" s="462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67"/>
      <c r="B3" s="167"/>
      <c r="C3" s="167"/>
      <c r="D3" s="168"/>
      <c r="E3" s="168"/>
      <c r="F3" s="168"/>
      <c r="G3" s="168"/>
      <c r="H3" s="168"/>
      <c r="I3" s="168"/>
      <c r="J3" s="168"/>
      <c r="K3" s="168"/>
      <c r="L3" s="5"/>
      <c r="M3" s="168"/>
      <c r="N3" s="168"/>
      <c r="O3" s="168"/>
      <c r="P3" s="168"/>
      <c r="Q3" s="168"/>
      <c r="R3" s="168"/>
      <c r="S3" s="168"/>
      <c r="T3" s="168"/>
      <c r="U3" s="168"/>
      <c r="V3" s="5"/>
      <c r="W3" s="5"/>
      <c r="X3" s="463" t="s">
        <v>77</v>
      </c>
      <c r="Y3" s="463"/>
      <c r="Z3" s="173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64" t="s">
        <v>95</v>
      </c>
      <c r="B4" s="464"/>
      <c r="C4" s="464"/>
      <c r="D4" s="461" t="s">
        <v>78</v>
      </c>
      <c r="E4" s="461" t="s">
        <v>96</v>
      </c>
      <c r="F4" s="461" t="s">
        <v>97</v>
      </c>
      <c r="G4" s="465" t="s">
        <v>136</v>
      </c>
      <c r="H4" s="466"/>
      <c r="I4" s="466"/>
      <c r="J4" s="466"/>
      <c r="K4" s="466"/>
      <c r="L4" s="467"/>
      <c r="M4" s="468" t="s">
        <v>137</v>
      </c>
      <c r="N4" s="468"/>
      <c r="O4" s="468"/>
      <c r="P4" s="468"/>
      <c r="Q4" s="468"/>
      <c r="R4" s="468"/>
      <c r="S4" s="468"/>
      <c r="T4" s="468"/>
      <c r="U4" s="419" t="s">
        <v>138</v>
      </c>
      <c r="V4" s="461" t="s">
        <v>139</v>
      </c>
      <c r="W4" s="461"/>
      <c r="X4" s="461"/>
      <c r="Y4" s="461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61" t="s">
        <v>98</v>
      </c>
      <c r="B5" s="461" t="s">
        <v>99</v>
      </c>
      <c r="C5" s="461" t="s">
        <v>100</v>
      </c>
      <c r="D5" s="461"/>
      <c r="E5" s="461"/>
      <c r="F5" s="461"/>
      <c r="G5" s="461" t="s">
        <v>80</v>
      </c>
      <c r="H5" s="461" t="s">
        <v>140</v>
      </c>
      <c r="I5" s="461" t="s">
        <v>141</v>
      </c>
      <c r="J5" s="461" t="s">
        <v>142</v>
      </c>
      <c r="K5" s="423" t="s">
        <v>143</v>
      </c>
      <c r="L5" s="461" t="s">
        <v>144</v>
      </c>
      <c r="M5" s="461" t="s">
        <v>80</v>
      </c>
      <c r="N5" s="461" t="s">
        <v>145</v>
      </c>
      <c r="O5" s="461" t="s">
        <v>146</v>
      </c>
      <c r="P5" s="461" t="s">
        <v>147</v>
      </c>
      <c r="Q5" s="423" t="s">
        <v>148</v>
      </c>
      <c r="R5" s="461" t="s">
        <v>149</v>
      </c>
      <c r="S5" s="461" t="s">
        <v>150</v>
      </c>
      <c r="T5" s="461" t="s">
        <v>151</v>
      </c>
      <c r="U5" s="420"/>
      <c r="V5" s="461" t="s">
        <v>80</v>
      </c>
      <c r="W5" s="461" t="s">
        <v>152</v>
      </c>
      <c r="X5" s="461" t="s">
        <v>153</v>
      </c>
      <c r="Y5" s="461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61"/>
      <c r="B6" s="461"/>
      <c r="C6" s="461"/>
      <c r="D6" s="461"/>
      <c r="E6" s="461"/>
      <c r="F6" s="461"/>
      <c r="G6" s="461"/>
      <c r="H6" s="461"/>
      <c r="I6" s="461"/>
      <c r="J6" s="461"/>
      <c r="K6" s="423"/>
      <c r="L6" s="461"/>
      <c r="M6" s="461"/>
      <c r="N6" s="461"/>
      <c r="O6" s="461"/>
      <c r="P6" s="461"/>
      <c r="Q6" s="423"/>
      <c r="R6" s="461"/>
      <c r="S6" s="461"/>
      <c r="T6" s="461"/>
      <c r="U6" s="421"/>
      <c r="V6" s="461"/>
      <c r="W6" s="461"/>
      <c r="X6" s="461"/>
      <c r="Y6" s="461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69" t="s">
        <v>92</v>
      </c>
      <c r="B7" s="169" t="s">
        <v>92</v>
      </c>
      <c r="C7" s="169" t="s">
        <v>92</v>
      </c>
      <c r="D7" s="169" t="s">
        <v>92</v>
      </c>
      <c r="E7" s="169" t="s">
        <v>92</v>
      </c>
      <c r="F7" s="169">
        <v>1</v>
      </c>
      <c r="G7" s="169">
        <v>2</v>
      </c>
      <c r="H7" s="169">
        <v>3</v>
      </c>
      <c r="I7" s="169">
        <v>4</v>
      </c>
      <c r="J7" s="169">
        <v>5</v>
      </c>
      <c r="K7" s="169">
        <v>6</v>
      </c>
      <c r="L7" s="169">
        <v>7</v>
      </c>
      <c r="M7" s="169">
        <v>8</v>
      </c>
      <c r="N7" s="169">
        <v>9</v>
      </c>
      <c r="O7" s="169">
        <v>10</v>
      </c>
      <c r="P7" s="169">
        <v>11</v>
      </c>
      <c r="Q7" s="169">
        <v>12</v>
      </c>
      <c r="R7" s="169">
        <v>13</v>
      </c>
      <c r="S7" s="169">
        <v>14</v>
      </c>
      <c r="T7" s="169">
        <v>15</v>
      </c>
      <c r="U7" s="169">
        <v>16</v>
      </c>
      <c r="V7" s="169">
        <v>17</v>
      </c>
      <c r="W7" s="169">
        <v>18</v>
      </c>
      <c r="X7" s="169">
        <v>19</v>
      </c>
      <c r="Y7" s="169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63" customFormat="1" ht="26.25" customHeight="1">
      <c r="A8" s="342" t="s">
        <v>279</v>
      </c>
      <c r="B8" s="342" t="s">
        <v>280</v>
      </c>
      <c r="C8" s="343" t="s">
        <v>336</v>
      </c>
      <c r="D8" s="554" t="s">
        <v>331</v>
      </c>
      <c r="E8" s="554" t="s">
        <v>327</v>
      </c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555"/>
      <c r="Q8" s="555"/>
      <c r="R8" s="555"/>
      <c r="S8" s="555"/>
      <c r="T8" s="555"/>
      <c r="U8" s="555"/>
      <c r="V8" s="555"/>
      <c r="W8" s="555"/>
      <c r="X8" s="555"/>
      <c r="Y8" s="555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  <c r="CT8" s="174"/>
      <c r="CU8" s="174"/>
      <c r="CV8" s="174"/>
      <c r="CW8" s="174"/>
      <c r="CX8" s="174"/>
      <c r="CY8" s="174"/>
      <c r="CZ8" s="174"/>
      <c r="DA8" s="174"/>
      <c r="DB8" s="174"/>
      <c r="DC8" s="174"/>
      <c r="DD8" s="174"/>
      <c r="DE8" s="174"/>
      <c r="DF8" s="174"/>
      <c r="DG8" s="174"/>
      <c r="DH8" s="174"/>
      <c r="DI8" s="174"/>
      <c r="DJ8" s="174"/>
      <c r="DK8" s="174"/>
      <c r="DL8" s="174"/>
      <c r="DM8" s="174"/>
      <c r="DN8" s="174"/>
      <c r="DO8" s="174"/>
      <c r="DP8" s="174"/>
      <c r="DQ8" s="174"/>
      <c r="DR8" s="174"/>
      <c r="DS8" s="174"/>
      <c r="DT8" s="174"/>
      <c r="DU8" s="174"/>
      <c r="DV8" s="174"/>
      <c r="DW8" s="174"/>
      <c r="DX8" s="174"/>
      <c r="DY8" s="174"/>
      <c r="DZ8" s="174"/>
      <c r="EA8" s="174"/>
      <c r="EB8" s="174"/>
      <c r="EC8" s="174"/>
      <c r="ED8" s="174"/>
      <c r="EE8" s="174"/>
      <c r="EF8" s="174"/>
      <c r="EG8" s="174"/>
      <c r="EH8" s="174"/>
      <c r="EI8" s="174"/>
      <c r="EJ8" s="174"/>
      <c r="EK8" s="174"/>
      <c r="EL8" s="174"/>
      <c r="EM8" s="174"/>
      <c r="EN8" s="174"/>
      <c r="EO8" s="174"/>
      <c r="EP8" s="174"/>
      <c r="EQ8" s="174"/>
      <c r="ER8" s="174"/>
      <c r="ES8" s="174"/>
      <c r="ET8" s="174"/>
      <c r="EU8" s="174"/>
      <c r="EV8" s="174"/>
      <c r="EW8" s="174"/>
      <c r="EX8" s="174"/>
      <c r="EY8" s="174"/>
      <c r="EZ8" s="174"/>
      <c r="FA8" s="174"/>
      <c r="FB8" s="174"/>
      <c r="FC8" s="174"/>
      <c r="FD8" s="174"/>
      <c r="FE8" s="174"/>
      <c r="FF8" s="174"/>
      <c r="FG8" s="174"/>
      <c r="FH8" s="174"/>
      <c r="FI8" s="174"/>
      <c r="FJ8" s="174"/>
      <c r="FK8" s="174"/>
      <c r="FL8" s="174"/>
      <c r="FM8" s="174"/>
      <c r="FN8" s="174"/>
      <c r="FO8" s="174"/>
      <c r="FP8" s="174"/>
      <c r="FQ8" s="174"/>
      <c r="FR8" s="174"/>
      <c r="FS8" s="174"/>
      <c r="FT8" s="174"/>
      <c r="FU8" s="174"/>
      <c r="FV8" s="174"/>
      <c r="FW8" s="174"/>
      <c r="FX8" s="174"/>
      <c r="FY8" s="174"/>
      <c r="FZ8" s="174"/>
      <c r="GA8" s="174"/>
      <c r="GB8" s="174"/>
      <c r="GC8" s="174"/>
      <c r="GD8" s="174"/>
      <c r="GE8" s="174"/>
      <c r="GF8" s="174"/>
      <c r="GG8" s="174"/>
      <c r="GH8" s="174"/>
      <c r="GI8" s="174"/>
      <c r="GJ8" s="174"/>
      <c r="GK8" s="174"/>
      <c r="GL8" s="174"/>
      <c r="GM8" s="174"/>
      <c r="GN8" s="174"/>
      <c r="GO8" s="174"/>
      <c r="GP8" s="174"/>
      <c r="GQ8" s="174"/>
      <c r="GR8" s="174"/>
      <c r="GS8" s="174"/>
      <c r="GT8" s="174"/>
      <c r="GU8" s="174"/>
      <c r="GV8" s="174"/>
      <c r="GW8" s="174"/>
      <c r="GX8" s="174"/>
      <c r="GY8" s="174"/>
      <c r="GZ8" s="174"/>
      <c r="HA8" s="174"/>
      <c r="HB8" s="174"/>
      <c r="HC8" s="174"/>
      <c r="HD8" s="174"/>
      <c r="HE8" s="174"/>
      <c r="HF8" s="174"/>
      <c r="HG8" s="174"/>
      <c r="HH8" s="174"/>
      <c r="HI8" s="174"/>
      <c r="HJ8" s="174"/>
      <c r="HK8" s="174"/>
      <c r="HL8" s="174"/>
      <c r="HM8" s="174"/>
      <c r="HN8" s="174"/>
      <c r="HO8" s="174"/>
      <c r="HP8" s="174"/>
      <c r="HQ8" s="174"/>
      <c r="HR8" s="174"/>
      <c r="HS8" s="174"/>
      <c r="HT8" s="174"/>
      <c r="HU8" s="174"/>
      <c r="HV8" s="174"/>
      <c r="HW8" s="174"/>
      <c r="HX8" s="174"/>
      <c r="HY8" s="174"/>
      <c r="HZ8" s="174"/>
      <c r="IA8" s="174"/>
      <c r="IB8" s="174"/>
      <c r="IC8" s="174"/>
      <c r="ID8" s="174"/>
      <c r="IE8" s="174"/>
      <c r="IF8" s="174"/>
      <c r="IG8" s="174"/>
      <c r="IH8" s="174"/>
      <c r="II8" s="174"/>
      <c r="IJ8" s="174"/>
      <c r="IK8" s="174"/>
      <c r="IL8" s="174"/>
      <c r="IM8" s="174"/>
      <c r="IN8" s="174"/>
      <c r="IO8" s="174"/>
      <c r="IP8" s="174"/>
      <c r="IQ8" s="174"/>
      <c r="IR8" s="174"/>
      <c r="IS8" s="174"/>
      <c r="IT8" s="174"/>
    </row>
    <row r="9" spans="1:254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70"/>
      <c r="N9" s="170"/>
      <c r="O9" s="170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3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7"/>
  <sheetViews>
    <sheetView showGridLines="0" showZeros="0" topLeftCell="A2" workbookViewId="0">
      <selection activeCell="E12" sqref="E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219</v>
      </c>
    </row>
    <row r="2" spans="1:14" ht="33" customHeight="1">
      <c r="A2" s="432" t="s">
        <v>220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54" t="s">
        <v>77</v>
      </c>
      <c r="N3" s="454"/>
    </row>
    <row r="4" spans="1:14" ht="22.5" customHeight="1">
      <c r="A4" s="434" t="s">
        <v>95</v>
      </c>
      <c r="B4" s="434"/>
      <c r="C4" s="434"/>
      <c r="D4" s="410" t="s">
        <v>122</v>
      </c>
      <c r="E4" s="410" t="s">
        <v>79</v>
      </c>
      <c r="F4" s="410" t="s">
        <v>80</v>
      </c>
      <c r="G4" s="410" t="s">
        <v>124</v>
      </c>
      <c r="H4" s="410"/>
      <c r="I4" s="410"/>
      <c r="J4" s="410"/>
      <c r="K4" s="410"/>
      <c r="L4" s="410" t="s">
        <v>128</v>
      </c>
      <c r="M4" s="410"/>
      <c r="N4" s="410"/>
    </row>
    <row r="5" spans="1:14" ht="17.25" customHeight="1">
      <c r="A5" s="410" t="s">
        <v>98</v>
      </c>
      <c r="B5" s="431" t="s">
        <v>99</v>
      </c>
      <c r="C5" s="410" t="s">
        <v>100</v>
      </c>
      <c r="D5" s="410"/>
      <c r="E5" s="410"/>
      <c r="F5" s="410"/>
      <c r="G5" s="410" t="s">
        <v>156</v>
      </c>
      <c r="H5" s="410" t="s">
        <v>157</v>
      </c>
      <c r="I5" s="410" t="s">
        <v>137</v>
      </c>
      <c r="J5" s="410" t="s">
        <v>138</v>
      </c>
      <c r="K5" s="410" t="s">
        <v>139</v>
      </c>
      <c r="L5" s="410" t="s">
        <v>156</v>
      </c>
      <c r="M5" s="410" t="s">
        <v>110</v>
      </c>
      <c r="N5" s="410" t="s">
        <v>158</v>
      </c>
    </row>
    <row r="6" spans="1:14" ht="20.25" customHeight="1">
      <c r="A6" s="410"/>
      <c r="B6" s="431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</row>
    <row r="7" spans="1:14" s="38" customFormat="1" ht="29.25" customHeight="1">
      <c r="A7" s="342" t="s">
        <v>279</v>
      </c>
      <c r="B7" s="342" t="s">
        <v>280</v>
      </c>
      <c r="C7" s="343" t="s">
        <v>336</v>
      </c>
      <c r="D7" s="554" t="s">
        <v>331</v>
      </c>
      <c r="E7" s="556" t="s">
        <v>327</v>
      </c>
      <c r="F7" s="557"/>
      <c r="G7" s="557"/>
      <c r="H7" s="557"/>
      <c r="I7" s="557"/>
      <c r="J7" s="557"/>
      <c r="K7" s="557"/>
      <c r="L7" s="557"/>
      <c r="M7" s="557"/>
      <c r="N7" s="55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4" style="153" customWidth="1"/>
    <col min="4" max="4" width="9.625" style="153" customWidth="1"/>
    <col min="5" max="5" width="21.875" style="153" customWidth="1"/>
    <col min="6" max="6" width="8.625" style="153" customWidth="1"/>
    <col min="7" max="14" width="7.25" style="153" customWidth="1"/>
    <col min="15" max="16" width="7" style="153" customWidth="1"/>
    <col min="17" max="25" width="7.25" style="153" customWidth="1"/>
    <col min="26" max="26" width="6.875" style="153" customWidth="1"/>
    <col min="27" max="27" width="7.25" style="153" customWidth="1"/>
    <col min="28" max="16384" width="9" style="153"/>
  </cols>
  <sheetData>
    <row r="1" spans="1:27" ht="23.1" customHeight="1">
      <c r="A1" s="5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5"/>
      <c r="U1" s="5"/>
      <c r="V1" s="5"/>
      <c r="W1" s="5"/>
      <c r="X1" s="5"/>
      <c r="Y1" s="473" t="s">
        <v>221</v>
      </c>
      <c r="Z1" s="473"/>
      <c r="AA1" s="473"/>
    </row>
    <row r="2" spans="1:27" ht="23.1" customHeight="1">
      <c r="A2" s="474" t="s">
        <v>222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</row>
    <row r="3" spans="1:27" ht="23.1" customHeight="1">
      <c r="A3" s="155"/>
      <c r="B3" s="155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5"/>
      <c r="U3" s="5"/>
      <c r="V3" s="5"/>
      <c r="W3" s="5"/>
      <c r="X3" s="5"/>
      <c r="Y3" s="475" t="s">
        <v>77</v>
      </c>
      <c r="Z3" s="475"/>
      <c r="AA3" s="475"/>
    </row>
    <row r="4" spans="1:27" ht="23.1" customHeight="1">
      <c r="A4" s="476" t="s">
        <v>95</v>
      </c>
      <c r="B4" s="476"/>
      <c r="C4" s="476"/>
      <c r="D4" s="469" t="s">
        <v>78</v>
      </c>
      <c r="E4" s="469" t="s">
        <v>96</v>
      </c>
      <c r="F4" s="469" t="s">
        <v>161</v>
      </c>
      <c r="G4" s="469" t="s">
        <v>162</v>
      </c>
      <c r="H4" s="469" t="s">
        <v>163</v>
      </c>
      <c r="I4" s="469" t="s">
        <v>164</v>
      </c>
      <c r="J4" s="469" t="s">
        <v>165</v>
      </c>
      <c r="K4" s="469" t="s">
        <v>166</v>
      </c>
      <c r="L4" s="469" t="s">
        <v>167</v>
      </c>
      <c r="M4" s="469" t="s">
        <v>168</v>
      </c>
      <c r="N4" s="469" t="s">
        <v>169</v>
      </c>
      <c r="O4" s="469" t="s">
        <v>170</v>
      </c>
      <c r="P4" s="470" t="s">
        <v>171</v>
      </c>
      <c r="Q4" s="469" t="s">
        <v>172</v>
      </c>
      <c r="R4" s="469" t="s">
        <v>173</v>
      </c>
      <c r="S4" s="469" t="s">
        <v>174</v>
      </c>
      <c r="T4" s="469" t="s">
        <v>175</v>
      </c>
      <c r="U4" s="469" t="s">
        <v>176</v>
      </c>
      <c r="V4" s="469" t="s">
        <v>177</v>
      </c>
      <c r="W4" s="469" t="s">
        <v>178</v>
      </c>
      <c r="X4" s="469" t="s">
        <v>179</v>
      </c>
      <c r="Y4" s="469" t="s">
        <v>180</v>
      </c>
      <c r="Z4" s="469" t="s">
        <v>181</v>
      </c>
      <c r="AA4" s="469" t="s">
        <v>182</v>
      </c>
    </row>
    <row r="5" spans="1:27" ht="23.1" customHeight="1">
      <c r="A5" s="469" t="s">
        <v>98</v>
      </c>
      <c r="B5" s="469" t="s">
        <v>99</v>
      </c>
      <c r="C5" s="469" t="s">
        <v>100</v>
      </c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  <c r="P5" s="471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</row>
    <row r="6" spans="1:27" ht="23.1" customHeight="1">
      <c r="A6" s="469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2"/>
      <c r="Q6" s="469"/>
      <c r="R6" s="469"/>
      <c r="S6" s="469"/>
      <c r="T6" s="469"/>
      <c r="U6" s="469"/>
      <c r="V6" s="469"/>
      <c r="W6" s="469"/>
      <c r="X6" s="469"/>
      <c r="Y6" s="469"/>
      <c r="Z6" s="469"/>
      <c r="AA6" s="469"/>
    </row>
    <row r="7" spans="1:27" ht="23.1" customHeight="1">
      <c r="A7" s="157" t="s">
        <v>92</v>
      </c>
      <c r="B7" s="157" t="s">
        <v>92</v>
      </c>
      <c r="C7" s="157" t="s">
        <v>92</v>
      </c>
      <c r="D7" s="157" t="s">
        <v>92</v>
      </c>
      <c r="E7" s="157" t="s">
        <v>92</v>
      </c>
      <c r="F7" s="157">
        <v>1</v>
      </c>
      <c r="G7" s="157">
        <v>2</v>
      </c>
      <c r="H7" s="157">
        <v>3</v>
      </c>
      <c r="I7" s="157">
        <v>4</v>
      </c>
      <c r="J7" s="157">
        <v>5</v>
      </c>
      <c r="K7" s="157">
        <v>6</v>
      </c>
      <c r="L7" s="157">
        <v>7</v>
      </c>
      <c r="M7" s="157">
        <v>8</v>
      </c>
      <c r="N7" s="157">
        <v>9</v>
      </c>
      <c r="O7" s="157">
        <v>10</v>
      </c>
      <c r="P7" s="157">
        <v>11</v>
      </c>
      <c r="Q7" s="157">
        <v>12</v>
      </c>
      <c r="R7" s="157">
        <v>13</v>
      </c>
      <c r="S7" s="157">
        <v>14</v>
      </c>
      <c r="T7" s="157">
        <v>15</v>
      </c>
      <c r="U7" s="157">
        <v>16</v>
      </c>
      <c r="V7" s="157">
        <v>17</v>
      </c>
      <c r="W7" s="157">
        <v>18</v>
      </c>
      <c r="X7" s="157">
        <v>19</v>
      </c>
      <c r="Y7" s="157">
        <v>20</v>
      </c>
      <c r="Z7" s="157">
        <v>21</v>
      </c>
      <c r="AA7" s="157">
        <v>22</v>
      </c>
    </row>
    <row r="8" spans="1:27" s="152" customFormat="1" ht="23.1" customHeight="1">
      <c r="A8" s="342" t="s">
        <v>279</v>
      </c>
      <c r="B8" s="342" t="s">
        <v>280</v>
      </c>
      <c r="C8" s="342" t="s">
        <v>281</v>
      </c>
      <c r="D8" s="343" t="s">
        <v>308</v>
      </c>
      <c r="E8" s="344" t="s">
        <v>284</v>
      </c>
      <c r="F8" s="239">
        <f>G8+H8+I8+J8+K8+L8+M8+N8+O8+P8+Q8+R8+S8+T8+U8+V8+W8+X8+Y8+Z8+AA8</f>
        <v>45</v>
      </c>
      <c r="G8" s="239">
        <v>5</v>
      </c>
      <c r="H8" s="239">
        <v>2</v>
      </c>
      <c r="I8" s="239"/>
      <c r="J8" s="239"/>
      <c r="K8" s="239">
        <v>0.5</v>
      </c>
      <c r="L8" s="239"/>
      <c r="M8" s="239">
        <v>5</v>
      </c>
      <c r="N8" s="239"/>
      <c r="O8" s="239">
        <v>1.5</v>
      </c>
      <c r="P8" s="239"/>
      <c r="Q8" s="239">
        <v>2</v>
      </c>
      <c r="R8" s="239">
        <v>5</v>
      </c>
      <c r="S8" s="239">
        <v>2</v>
      </c>
      <c r="T8" s="239">
        <v>1</v>
      </c>
      <c r="U8" s="239"/>
      <c r="V8" s="243"/>
      <c r="W8" s="244"/>
      <c r="X8" s="244">
        <v>1</v>
      </c>
      <c r="Y8" s="243"/>
      <c r="Z8" s="243"/>
      <c r="AA8" s="244">
        <v>20</v>
      </c>
    </row>
    <row r="9" spans="1:27" ht="23.1" customHeight="1">
      <c r="A9" s="158"/>
      <c r="B9" s="158"/>
      <c r="C9" s="158"/>
      <c r="D9" s="159"/>
      <c r="E9" s="160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</row>
    <row r="10" spans="1:27" ht="23.1" customHeight="1">
      <c r="A10" s="158"/>
      <c r="B10" s="158"/>
      <c r="C10" s="158"/>
      <c r="D10" s="159"/>
      <c r="E10" s="160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  <c r="AA10" s="161"/>
    </row>
    <row r="11" spans="1:27" ht="23.1" customHeight="1">
      <c r="A11" s="158"/>
      <c r="B11" s="158"/>
      <c r="C11" s="158"/>
      <c r="D11" s="159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62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A7" sqref="A7:D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223</v>
      </c>
    </row>
    <row r="2" spans="1:20" ht="33.75" customHeight="1">
      <c r="A2" s="411" t="s">
        <v>224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54" t="s">
        <v>77</v>
      </c>
      <c r="T3" s="454"/>
    </row>
    <row r="4" spans="1:20" ht="22.5" customHeight="1">
      <c r="A4" s="444" t="s">
        <v>95</v>
      </c>
      <c r="B4" s="444"/>
      <c r="C4" s="444"/>
      <c r="D4" s="410" t="s">
        <v>185</v>
      </c>
      <c r="E4" s="410" t="s">
        <v>123</v>
      </c>
      <c r="F4" s="416" t="s">
        <v>161</v>
      </c>
      <c r="G4" s="410" t="s">
        <v>125</v>
      </c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 t="s">
        <v>128</v>
      </c>
      <c r="S4" s="410"/>
      <c r="T4" s="410"/>
    </row>
    <row r="5" spans="1:20" ht="14.25" customHeight="1">
      <c r="A5" s="444"/>
      <c r="B5" s="444"/>
      <c r="C5" s="444"/>
      <c r="D5" s="410"/>
      <c r="E5" s="410"/>
      <c r="F5" s="418"/>
      <c r="G5" s="410" t="s">
        <v>89</v>
      </c>
      <c r="H5" s="410" t="s">
        <v>186</v>
      </c>
      <c r="I5" s="410" t="s">
        <v>172</v>
      </c>
      <c r="J5" s="410" t="s">
        <v>173</v>
      </c>
      <c r="K5" s="410" t="s">
        <v>187</v>
      </c>
      <c r="L5" s="410" t="s">
        <v>188</v>
      </c>
      <c r="M5" s="410" t="s">
        <v>174</v>
      </c>
      <c r="N5" s="410" t="s">
        <v>189</v>
      </c>
      <c r="O5" s="410" t="s">
        <v>177</v>
      </c>
      <c r="P5" s="410" t="s">
        <v>190</v>
      </c>
      <c r="Q5" s="410" t="s">
        <v>191</v>
      </c>
      <c r="R5" s="410" t="s">
        <v>89</v>
      </c>
      <c r="S5" s="410" t="s">
        <v>192</v>
      </c>
      <c r="T5" s="410" t="s">
        <v>158</v>
      </c>
    </row>
    <row r="6" spans="1:20" ht="42.75" customHeight="1">
      <c r="A6" s="40" t="s">
        <v>98</v>
      </c>
      <c r="B6" s="40" t="s">
        <v>99</v>
      </c>
      <c r="C6" s="40" t="s">
        <v>100</v>
      </c>
      <c r="D6" s="410"/>
      <c r="E6" s="410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</row>
    <row r="7" spans="1:20" s="38" customFormat="1" ht="35.25" customHeight="1">
      <c r="A7" s="347" t="s">
        <v>285</v>
      </c>
      <c r="B7" s="347" t="s">
        <v>280</v>
      </c>
      <c r="C7" s="347" t="s">
        <v>281</v>
      </c>
      <c r="D7" s="347" t="s">
        <v>283</v>
      </c>
      <c r="E7" s="348" t="s">
        <v>284</v>
      </c>
      <c r="F7" s="151">
        <f>G7+R7</f>
        <v>45</v>
      </c>
      <c r="G7" s="135">
        <f>H7+I7+J7+K7+L7+M7+N7+O7+P7+Q7</f>
        <v>45</v>
      </c>
      <c r="H7" s="351">
        <v>15.5</v>
      </c>
      <c r="I7" s="351">
        <v>2</v>
      </c>
      <c r="J7" s="351">
        <v>4</v>
      </c>
      <c r="K7" s="351"/>
      <c r="L7" s="351"/>
      <c r="M7" s="351">
        <v>2</v>
      </c>
      <c r="N7" s="351"/>
      <c r="O7" s="351"/>
      <c r="P7" s="351">
        <v>1.5</v>
      </c>
      <c r="Q7" s="351">
        <v>20</v>
      </c>
      <c r="R7" s="351"/>
      <c r="S7" s="351"/>
      <c r="T7" s="351"/>
    </row>
    <row r="8" spans="1:20" ht="35.25" customHeight="1">
      <c r="A8" s="43"/>
      <c r="B8" s="43"/>
      <c r="C8" s="43"/>
      <c r="D8" s="42"/>
      <c r="E8" s="43"/>
      <c r="F8" s="151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</row>
    <row r="9" spans="1:20" ht="35.25" customHeight="1">
      <c r="A9" s="43"/>
      <c r="B9" s="43"/>
      <c r="C9" s="43"/>
      <c r="D9" s="42"/>
      <c r="E9" s="43"/>
      <c r="F9" s="151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9"/>
  <sheetViews>
    <sheetView showGridLines="0" showZeros="0" workbookViewId="0">
      <selection activeCell="A8" sqref="A8:D8"/>
    </sheetView>
  </sheetViews>
  <sheetFormatPr defaultColWidth="9" defaultRowHeight="23.1" customHeight="1"/>
  <cols>
    <col min="1" max="3" width="4" style="137" customWidth="1"/>
    <col min="4" max="4" width="11.125" style="137" customWidth="1"/>
    <col min="5" max="5" width="30.125" style="137" customWidth="1"/>
    <col min="6" max="6" width="11.375" style="137" customWidth="1"/>
    <col min="7" max="12" width="10.375" style="137" customWidth="1"/>
    <col min="13" max="246" width="6.75" style="137" customWidth="1"/>
    <col min="247" max="252" width="6.75" style="138" customWidth="1"/>
    <col min="253" max="253" width="6.875" style="139" customWidth="1"/>
    <col min="254" max="16384" width="9" style="139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48" t="s">
        <v>225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77" t="s">
        <v>226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40"/>
      <c r="F3" s="5"/>
      <c r="G3" s="5"/>
      <c r="H3" s="140"/>
      <c r="I3" s="5"/>
      <c r="J3" s="478" t="s">
        <v>77</v>
      </c>
      <c r="K3" s="478"/>
      <c r="L3" s="478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79" t="s">
        <v>95</v>
      </c>
      <c r="B4" s="479"/>
      <c r="C4" s="479"/>
      <c r="D4" s="480" t="s">
        <v>122</v>
      </c>
      <c r="E4" s="480" t="s">
        <v>96</v>
      </c>
      <c r="F4" s="480" t="s">
        <v>161</v>
      </c>
      <c r="G4" s="481" t="s">
        <v>195</v>
      </c>
      <c r="H4" s="480" t="s">
        <v>196</v>
      </c>
      <c r="I4" s="480" t="s">
        <v>197</v>
      </c>
      <c r="J4" s="480" t="s">
        <v>198</v>
      </c>
      <c r="K4" s="480" t="s">
        <v>199</v>
      </c>
      <c r="L4" s="480" t="s">
        <v>182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80" t="s">
        <v>98</v>
      </c>
      <c r="B5" s="480" t="s">
        <v>99</v>
      </c>
      <c r="C5" s="480" t="s">
        <v>100</v>
      </c>
      <c r="D5" s="480"/>
      <c r="E5" s="480"/>
      <c r="F5" s="480"/>
      <c r="G5" s="481"/>
      <c r="H5" s="480"/>
      <c r="I5" s="480"/>
      <c r="J5" s="480"/>
      <c r="K5" s="480"/>
      <c r="L5" s="480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80"/>
      <c r="B6" s="480"/>
      <c r="C6" s="480"/>
      <c r="D6" s="480"/>
      <c r="E6" s="480"/>
      <c r="F6" s="480"/>
      <c r="G6" s="481"/>
      <c r="H6" s="480"/>
      <c r="I6" s="480"/>
      <c r="J6" s="480"/>
      <c r="K6" s="480"/>
      <c r="L6" s="480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42" t="s">
        <v>92</v>
      </c>
      <c r="B7" s="142" t="s">
        <v>92</v>
      </c>
      <c r="C7" s="142" t="s">
        <v>92</v>
      </c>
      <c r="D7" s="142" t="s">
        <v>92</v>
      </c>
      <c r="E7" s="142" t="s">
        <v>92</v>
      </c>
      <c r="F7" s="142">
        <v>1</v>
      </c>
      <c r="G7" s="141">
        <v>2</v>
      </c>
      <c r="H7" s="141">
        <v>3</v>
      </c>
      <c r="I7" s="141">
        <v>4</v>
      </c>
      <c r="J7" s="142">
        <v>5</v>
      </c>
      <c r="K7" s="142"/>
      <c r="L7" s="142">
        <v>6</v>
      </c>
      <c r="M7" s="140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36" customFormat="1" ht="23.1" customHeight="1">
      <c r="A8" s="347" t="s">
        <v>285</v>
      </c>
      <c r="B8" s="347" t="s">
        <v>280</v>
      </c>
      <c r="C8" s="347" t="s">
        <v>281</v>
      </c>
      <c r="D8" s="347" t="s">
        <v>283</v>
      </c>
      <c r="E8" s="558" t="s">
        <v>335</v>
      </c>
      <c r="F8" s="559"/>
      <c r="G8" s="559"/>
      <c r="H8" s="559"/>
      <c r="I8" s="559"/>
      <c r="J8" s="559"/>
      <c r="K8" s="559"/>
      <c r="L8" s="559"/>
      <c r="M8" s="149"/>
      <c r="N8" s="140"/>
      <c r="O8" s="140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</row>
    <row r="9" spans="1:252" ht="23.1" customHeight="1">
      <c r="A9" s="143"/>
      <c r="B9" s="143"/>
      <c r="C9" s="144"/>
      <c r="D9" s="145"/>
      <c r="E9" s="146"/>
      <c r="F9" s="147"/>
      <c r="G9" s="147"/>
      <c r="H9" s="147"/>
      <c r="I9" s="147"/>
      <c r="J9" s="147"/>
      <c r="K9" s="147"/>
      <c r="L9" s="147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43"/>
      <c r="B10" s="143"/>
      <c r="C10" s="144"/>
      <c r="D10" s="145"/>
      <c r="E10" s="146"/>
      <c r="F10" s="147"/>
      <c r="G10" s="147"/>
      <c r="H10" s="147"/>
      <c r="I10" s="147"/>
      <c r="J10" s="147"/>
      <c r="K10" s="147"/>
      <c r="L10" s="147"/>
      <c r="M10" s="150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43"/>
      <c r="B11" s="143"/>
      <c r="C11" s="144"/>
      <c r="D11" s="145"/>
      <c r="E11" s="146"/>
      <c r="F11" s="147"/>
      <c r="G11" s="147"/>
      <c r="H11" s="147"/>
      <c r="I11" s="147"/>
      <c r="J11" s="147"/>
      <c r="K11" s="147"/>
      <c r="L11" s="147"/>
      <c r="M11" s="150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50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50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50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50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50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5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5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5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C9" sqref="C9"/>
    </sheetView>
  </sheetViews>
  <sheetFormatPr defaultColWidth="9" defaultRowHeight="23.1" customHeight="1"/>
  <cols>
    <col min="1" max="1" width="8.375" style="317" customWidth="1"/>
    <col min="2" max="2" width="19.375" style="317" customWidth="1"/>
    <col min="3" max="13" width="9.875" style="317" customWidth="1"/>
    <col min="14" max="255" width="6.75" style="317" customWidth="1"/>
    <col min="256" max="16384" width="9" style="318"/>
  </cols>
  <sheetData>
    <row r="1" spans="1:255" ht="23.1" customHeight="1">
      <c r="A1" s="5"/>
      <c r="B1" s="319"/>
      <c r="C1" s="319"/>
      <c r="D1" s="319"/>
      <c r="E1" s="319"/>
      <c r="F1" s="319"/>
      <c r="G1" s="319"/>
      <c r="H1" s="319"/>
      <c r="I1" s="319"/>
      <c r="J1" s="319"/>
      <c r="K1" s="5"/>
      <c r="L1" s="5"/>
      <c r="M1" s="33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75" t="s">
        <v>76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20"/>
      <c r="C3" s="320"/>
      <c r="D3" s="321"/>
      <c r="E3" s="321"/>
      <c r="F3" s="321"/>
      <c r="G3" s="320"/>
      <c r="H3" s="320"/>
      <c r="I3" s="320"/>
      <c r="J3" s="320"/>
      <c r="K3" s="5"/>
      <c r="L3" s="376" t="s">
        <v>77</v>
      </c>
      <c r="M3" s="37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16" customFormat="1" ht="23.1" customHeight="1">
      <c r="A4" s="378" t="s">
        <v>78</v>
      </c>
      <c r="B4" s="378" t="s">
        <v>79</v>
      </c>
      <c r="C4" s="379" t="s">
        <v>80</v>
      </c>
      <c r="D4" s="377" t="s">
        <v>81</v>
      </c>
      <c r="E4" s="377"/>
      <c r="F4" s="377"/>
      <c r="G4" s="378" t="s">
        <v>82</v>
      </c>
      <c r="H4" s="378" t="s">
        <v>83</v>
      </c>
      <c r="I4" s="378" t="s">
        <v>84</v>
      </c>
      <c r="J4" s="378" t="s">
        <v>85</v>
      </c>
      <c r="K4" s="378" t="s">
        <v>86</v>
      </c>
      <c r="L4" s="380" t="s">
        <v>87</v>
      </c>
      <c r="M4" s="381" t="s">
        <v>88</v>
      </c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314"/>
      <c r="AC4" s="314"/>
      <c r="AD4" s="314"/>
      <c r="AE4" s="314"/>
      <c r="AF4" s="314"/>
      <c r="AG4" s="314"/>
      <c r="AH4" s="314"/>
      <c r="AI4" s="314"/>
      <c r="AJ4" s="314"/>
      <c r="AK4" s="314"/>
      <c r="AL4" s="314"/>
      <c r="AM4" s="314"/>
      <c r="AN4" s="314"/>
      <c r="AO4" s="314"/>
      <c r="AP4" s="314"/>
      <c r="AQ4" s="314"/>
      <c r="AR4" s="314"/>
      <c r="AS4" s="314"/>
      <c r="AT4" s="314"/>
      <c r="AU4" s="314"/>
      <c r="AV4" s="314"/>
      <c r="AW4" s="314"/>
      <c r="AX4" s="314"/>
      <c r="AY4" s="314"/>
      <c r="AZ4" s="314"/>
      <c r="BA4" s="314"/>
      <c r="BB4" s="314"/>
      <c r="BC4" s="314"/>
      <c r="BD4" s="314"/>
      <c r="BE4" s="314"/>
      <c r="BF4" s="314"/>
      <c r="BG4" s="314"/>
      <c r="BH4" s="314"/>
      <c r="BI4" s="314"/>
      <c r="BJ4" s="314"/>
      <c r="BK4" s="314"/>
      <c r="BL4" s="314"/>
      <c r="BM4" s="314"/>
      <c r="BN4" s="314"/>
      <c r="BO4" s="314"/>
      <c r="BP4" s="314"/>
      <c r="BQ4" s="314"/>
      <c r="BR4" s="314"/>
      <c r="BS4" s="314"/>
      <c r="BT4" s="314"/>
      <c r="BU4" s="314"/>
      <c r="BV4" s="314"/>
      <c r="BW4" s="314"/>
      <c r="BX4" s="314"/>
      <c r="BY4" s="314"/>
      <c r="BZ4" s="314"/>
      <c r="CA4" s="314"/>
      <c r="CB4" s="314"/>
      <c r="CC4" s="314"/>
      <c r="CD4" s="314"/>
      <c r="CE4" s="314"/>
      <c r="CF4" s="314"/>
      <c r="CG4" s="314"/>
      <c r="CH4" s="314"/>
      <c r="CI4" s="314"/>
      <c r="CJ4" s="314"/>
      <c r="CK4" s="314"/>
      <c r="CL4" s="314"/>
      <c r="CM4" s="314"/>
      <c r="CN4" s="314"/>
      <c r="CO4" s="314"/>
      <c r="CP4" s="314"/>
      <c r="CQ4" s="314"/>
      <c r="CR4" s="314"/>
      <c r="CS4" s="314"/>
      <c r="CT4" s="314"/>
      <c r="CU4" s="314"/>
      <c r="CV4" s="314"/>
      <c r="CW4" s="314"/>
      <c r="CX4" s="314"/>
      <c r="CY4" s="314"/>
      <c r="CZ4" s="314"/>
      <c r="DA4" s="314"/>
      <c r="DB4" s="314"/>
      <c r="DC4" s="314"/>
      <c r="DD4" s="314"/>
      <c r="DE4" s="314"/>
      <c r="DF4" s="314"/>
      <c r="DG4" s="314"/>
      <c r="DH4" s="314"/>
      <c r="DI4" s="314"/>
      <c r="DJ4" s="314"/>
      <c r="DK4" s="314"/>
      <c r="DL4" s="314"/>
      <c r="DM4" s="314"/>
      <c r="DN4" s="314"/>
      <c r="DO4" s="314"/>
      <c r="DP4" s="314"/>
      <c r="DQ4" s="314"/>
      <c r="DR4" s="314"/>
      <c r="DS4" s="314"/>
      <c r="DT4" s="314"/>
      <c r="DU4" s="314"/>
      <c r="DV4" s="314"/>
      <c r="DW4" s="314"/>
      <c r="DX4" s="314"/>
      <c r="DY4" s="314"/>
      <c r="DZ4" s="314"/>
      <c r="EA4" s="314"/>
      <c r="EB4" s="314"/>
      <c r="EC4" s="314"/>
      <c r="ED4" s="314"/>
      <c r="EE4" s="314"/>
      <c r="EF4" s="314"/>
      <c r="EG4" s="314"/>
      <c r="EH4" s="314"/>
      <c r="EI4" s="314"/>
      <c r="EJ4" s="314"/>
      <c r="EK4" s="314"/>
      <c r="EL4" s="314"/>
      <c r="EM4" s="314"/>
      <c r="EN4" s="314"/>
      <c r="EO4" s="314"/>
      <c r="EP4" s="314"/>
      <c r="EQ4" s="314"/>
      <c r="ER4" s="314"/>
      <c r="ES4" s="314"/>
      <c r="ET4" s="314"/>
      <c r="EU4" s="314"/>
      <c r="EV4" s="314"/>
      <c r="EW4" s="314"/>
      <c r="EX4" s="314"/>
      <c r="EY4" s="314"/>
      <c r="EZ4" s="314"/>
      <c r="FA4" s="314"/>
      <c r="FB4" s="314"/>
      <c r="FC4" s="314"/>
      <c r="FD4" s="314"/>
      <c r="FE4" s="314"/>
      <c r="FF4" s="314"/>
      <c r="FG4" s="314"/>
      <c r="FH4" s="314"/>
      <c r="FI4" s="314"/>
      <c r="FJ4" s="314"/>
      <c r="FK4" s="314"/>
      <c r="FL4" s="314"/>
      <c r="FM4" s="314"/>
      <c r="FN4" s="314"/>
      <c r="FO4" s="314"/>
      <c r="FP4" s="314"/>
      <c r="FQ4" s="314"/>
      <c r="FR4" s="314"/>
      <c r="FS4" s="314"/>
      <c r="FT4" s="314"/>
      <c r="FU4" s="314"/>
      <c r="FV4" s="314"/>
      <c r="FW4" s="314"/>
      <c r="FX4" s="314"/>
      <c r="FY4" s="314"/>
      <c r="FZ4" s="314"/>
      <c r="GA4" s="314"/>
      <c r="GB4" s="314"/>
      <c r="GC4" s="314"/>
      <c r="GD4" s="314"/>
      <c r="GE4" s="314"/>
      <c r="GF4" s="314"/>
      <c r="GG4" s="314"/>
      <c r="GH4" s="314"/>
      <c r="GI4" s="314"/>
      <c r="GJ4" s="314"/>
      <c r="GK4" s="314"/>
      <c r="GL4" s="314"/>
      <c r="GM4" s="314"/>
      <c r="GN4" s="314"/>
      <c r="GO4" s="314"/>
      <c r="GP4" s="314"/>
      <c r="GQ4" s="314"/>
      <c r="GR4" s="314"/>
      <c r="GS4" s="314"/>
      <c r="GT4" s="314"/>
      <c r="GU4" s="314"/>
      <c r="GV4" s="314"/>
      <c r="GW4" s="314"/>
      <c r="GX4" s="314"/>
      <c r="GY4" s="314"/>
      <c r="GZ4" s="314"/>
      <c r="HA4" s="314"/>
      <c r="HB4" s="314"/>
      <c r="HC4" s="314"/>
      <c r="HD4" s="314"/>
      <c r="HE4" s="314"/>
      <c r="HF4" s="314"/>
      <c r="HG4" s="314"/>
      <c r="HH4" s="314"/>
      <c r="HI4" s="314"/>
      <c r="HJ4" s="314"/>
      <c r="HK4" s="314"/>
      <c r="HL4" s="314"/>
      <c r="HM4" s="314"/>
      <c r="HN4" s="314"/>
      <c r="HO4" s="314"/>
      <c r="HP4" s="314"/>
      <c r="HQ4" s="314"/>
      <c r="HR4" s="314"/>
      <c r="HS4" s="314"/>
      <c r="HT4" s="314"/>
      <c r="HU4" s="314"/>
      <c r="HV4" s="314"/>
      <c r="HW4" s="314"/>
      <c r="HX4" s="314"/>
      <c r="HY4" s="314"/>
      <c r="HZ4" s="314"/>
      <c r="IA4" s="314"/>
      <c r="IB4" s="314"/>
      <c r="IC4" s="314"/>
      <c r="ID4" s="314"/>
      <c r="IE4" s="314"/>
      <c r="IF4" s="314"/>
      <c r="IG4" s="314"/>
      <c r="IH4" s="314"/>
      <c r="II4" s="314"/>
      <c r="IJ4" s="314"/>
      <c r="IK4" s="314"/>
      <c r="IL4" s="314"/>
      <c r="IM4" s="314"/>
      <c r="IN4" s="314"/>
      <c r="IO4" s="314"/>
      <c r="IP4" s="314"/>
      <c r="IQ4" s="314"/>
      <c r="IR4" s="314"/>
      <c r="IS4" s="314"/>
      <c r="IT4" s="314"/>
      <c r="IU4" s="314"/>
    </row>
    <row r="5" spans="1:255" s="316" customFormat="1" ht="36" customHeight="1">
      <c r="A5" s="378"/>
      <c r="B5" s="378"/>
      <c r="C5" s="378"/>
      <c r="D5" s="322" t="s">
        <v>89</v>
      </c>
      <c r="E5" s="322" t="s">
        <v>90</v>
      </c>
      <c r="F5" s="322" t="s">
        <v>91</v>
      </c>
      <c r="G5" s="378"/>
      <c r="H5" s="378"/>
      <c r="I5" s="378"/>
      <c r="J5" s="378"/>
      <c r="K5" s="378"/>
      <c r="L5" s="378"/>
      <c r="M5" s="382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  <c r="CD5" s="314"/>
      <c r="CE5" s="314"/>
      <c r="CF5" s="314"/>
      <c r="CG5" s="314"/>
      <c r="CH5" s="314"/>
      <c r="CI5" s="314"/>
      <c r="CJ5" s="314"/>
      <c r="CK5" s="314"/>
      <c r="CL5" s="314"/>
      <c r="CM5" s="314"/>
      <c r="CN5" s="314"/>
      <c r="CO5" s="314"/>
      <c r="CP5" s="314"/>
      <c r="CQ5" s="314"/>
      <c r="CR5" s="314"/>
      <c r="CS5" s="314"/>
      <c r="CT5" s="314"/>
      <c r="CU5" s="314"/>
      <c r="CV5" s="314"/>
      <c r="CW5" s="314"/>
      <c r="CX5" s="314"/>
      <c r="CY5" s="314"/>
      <c r="CZ5" s="314"/>
      <c r="DA5" s="314"/>
      <c r="DB5" s="314"/>
      <c r="DC5" s="314"/>
      <c r="DD5" s="314"/>
      <c r="DE5" s="314"/>
      <c r="DF5" s="314"/>
      <c r="DG5" s="314"/>
      <c r="DH5" s="314"/>
      <c r="DI5" s="314"/>
      <c r="DJ5" s="314"/>
      <c r="DK5" s="314"/>
      <c r="DL5" s="314"/>
      <c r="DM5" s="314"/>
      <c r="DN5" s="314"/>
      <c r="DO5" s="314"/>
      <c r="DP5" s="314"/>
      <c r="DQ5" s="314"/>
      <c r="DR5" s="314"/>
      <c r="DS5" s="314"/>
      <c r="DT5" s="314"/>
      <c r="DU5" s="314"/>
      <c r="DV5" s="314"/>
      <c r="DW5" s="314"/>
      <c r="DX5" s="314"/>
      <c r="DY5" s="314"/>
      <c r="DZ5" s="314"/>
      <c r="EA5" s="314"/>
      <c r="EB5" s="314"/>
      <c r="EC5" s="314"/>
      <c r="ED5" s="314"/>
      <c r="EE5" s="314"/>
      <c r="EF5" s="314"/>
      <c r="EG5" s="314"/>
      <c r="EH5" s="314"/>
      <c r="EI5" s="314"/>
      <c r="EJ5" s="314"/>
      <c r="EK5" s="314"/>
      <c r="EL5" s="314"/>
      <c r="EM5" s="314"/>
      <c r="EN5" s="314"/>
      <c r="EO5" s="314"/>
      <c r="EP5" s="314"/>
      <c r="EQ5" s="314"/>
      <c r="ER5" s="314"/>
      <c r="ES5" s="314"/>
      <c r="ET5" s="314"/>
      <c r="EU5" s="314"/>
      <c r="EV5" s="314"/>
      <c r="EW5" s="314"/>
      <c r="EX5" s="314"/>
      <c r="EY5" s="314"/>
      <c r="EZ5" s="314"/>
      <c r="FA5" s="314"/>
      <c r="FB5" s="314"/>
      <c r="FC5" s="314"/>
      <c r="FD5" s="314"/>
      <c r="FE5" s="314"/>
      <c r="FF5" s="314"/>
      <c r="FG5" s="314"/>
      <c r="FH5" s="314"/>
      <c r="FI5" s="314"/>
      <c r="FJ5" s="314"/>
      <c r="FK5" s="314"/>
      <c r="FL5" s="314"/>
      <c r="FM5" s="314"/>
      <c r="FN5" s="314"/>
      <c r="FO5" s="314"/>
      <c r="FP5" s="314"/>
      <c r="FQ5" s="314"/>
      <c r="FR5" s="314"/>
      <c r="FS5" s="314"/>
      <c r="FT5" s="314"/>
      <c r="FU5" s="314"/>
      <c r="FV5" s="314"/>
      <c r="FW5" s="314"/>
      <c r="FX5" s="314"/>
      <c r="FY5" s="314"/>
      <c r="FZ5" s="314"/>
      <c r="GA5" s="314"/>
      <c r="GB5" s="314"/>
      <c r="GC5" s="314"/>
      <c r="GD5" s="314"/>
      <c r="GE5" s="314"/>
      <c r="GF5" s="314"/>
      <c r="GG5" s="314"/>
      <c r="GH5" s="314"/>
      <c r="GI5" s="314"/>
      <c r="GJ5" s="314"/>
      <c r="GK5" s="314"/>
      <c r="GL5" s="314"/>
      <c r="GM5" s="314"/>
      <c r="GN5" s="314"/>
      <c r="GO5" s="314"/>
      <c r="GP5" s="314"/>
      <c r="GQ5" s="314"/>
      <c r="GR5" s="314"/>
      <c r="GS5" s="314"/>
      <c r="GT5" s="314"/>
      <c r="GU5" s="314"/>
      <c r="GV5" s="314"/>
      <c r="GW5" s="314"/>
      <c r="GX5" s="314"/>
      <c r="GY5" s="314"/>
      <c r="GZ5" s="314"/>
      <c r="HA5" s="314"/>
      <c r="HB5" s="314"/>
      <c r="HC5" s="314"/>
      <c r="HD5" s="314"/>
      <c r="HE5" s="314"/>
      <c r="HF5" s="314"/>
      <c r="HG5" s="314"/>
      <c r="HH5" s="314"/>
      <c r="HI5" s="314"/>
      <c r="HJ5" s="314"/>
      <c r="HK5" s="314"/>
      <c r="HL5" s="314"/>
      <c r="HM5" s="314"/>
      <c r="HN5" s="314"/>
      <c r="HO5" s="314"/>
      <c r="HP5" s="314"/>
      <c r="HQ5" s="314"/>
      <c r="HR5" s="314"/>
      <c r="HS5" s="314"/>
      <c r="HT5" s="314"/>
      <c r="HU5" s="314"/>
      <c r="HV5" s="314"/>
      <c r="HW5" s="314"/>
      <c r="HX5" s="314"/>
      <c r="HY5" s="314"/>
      <c r="HZ5" s="314"/>
      <c r="IA5" s="314"/>
      <c r="IB5" s="314"/>
      <c r="IC5" s="314"/>
      <c r="ID5" s="314"/>
      <c r="IE5" s="314"/>
      <c r="IF5" s="314"/>
      <c r="IG5" s="314"/>
      <c r="IH5" s="314"/>
      <c r="II5" s="314"/>
      <c r="IJ5" s="314"/>
      <c r="IK5" s="314"/>
      <c r="IL5" s="314"/>
      <c r="IM5" s="314"/>
      <c r="IN5" s="314"/>
      <c r="IO5" s="314"/>
      <c r="IP5" s="314"/>
      <c r="IQ5" s="314"/>
      <c r="IR5" s="314"/>
      <c r="IS5" s="314"/>
      <c r="IT5" s="314"/>
      <c r="IU5" s="314"/>
    </row>
    <row r="6" spans="1:255" ht="23.1" customHeight="1">
      <c r="A6" s="323" t="s">
        <v>92</v>
      </c>
      <c r="B6" s="323" t="s">
        <v>92</v>
      </c>
      <c r="C6" s="323">
        <v>1</v>
      </c>
      <c r="D6" s="323">
        <v>2</v>
      </c>
      <c r="E6" s="323">
        <v>3</v>
      </c>
      <c r="F6" s="323">
        <v>4</v>
      </c>
      <c r="G6" s="323">
        <v>5</v>
      </c>
      <c r="H6" s="323">
        <v>6</v>
      </c>
      <c r="I6" s="323">
        <v>7</v>
      </c>
      <c r="J6" s="323">
        <v>8</v>
      </c>
      <c r="K6" s="323">
        <v>9</v>
      </c>
      <c r="L6" s="323">
        <v>10</v>
      </c>
      <c r="M6" s="33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41" t="s">
        <v>330</v>
      </c>
      <c r="B7" s="340" t="s">
        <v>310</v>
      </c>
      <c r="C7" s="324">
        <f>D7+G7+H7+I7+J7+K7+L7+M7</f>
        <v>1348.71</v>
      </c>
      <c r="D7" s="325">
        <f>E7+F7</f>
        <v>1348.71</v>
      </c>
      <c r="E7" s="326">
        <v>1348.71</v>
      </c>
      <c r="F7" s="327"/>
      <c r="G7" s="327"/>
      <c r="H7" s="327"/>
      <c r="I7" s="327"/>
      <c r="J7" s="327"/>
      <c r="K7" s="327"/>
      <c r="L7" s="327"/>
      <c r="M7" s="32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28"/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28"/>
      <c r="B9" s="328"/>
      <c r="C9" s="329"/>
      <c r="D9" s="328"/>
      <c r="E9" s="328"/>
      <c r="F9" s="328"/>
      <c r="G9" s="328"/>
      <c r="H9" s="328"/>
      <c r="I9" s="328"/>
      <c r="J9" s="328"/>
      <c r="K9" s="328"/>
      <c r="L9" s="328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28"/>
      <c r="C10" s="328"/>
      <c r="D10" s="328"/>
      <c r="E10" s="328"/>
      <c r="F10" s="328"/>
      <c r="G10" s="328"/>
      <c r="H10" s="328"/>
      <c r="I10" s="328"/>
      <c r="J10" s="328"/>
      <c r="K10" s="328"/>
      <c r="L10" s="328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28"/>
      <c r="C11" s="5"/>
      <c r="D11" s="328"/>
      <c r="E11" s="5"/>
      <c r="F11" s="5"/>
      <c r="G11" s="328"/>
      <c r="H11" s="328"/>
      <c r="I11" s="328"/>
      <c r="J11" s="328"/>
      <c r="K11" s="328"/>
      <c r="L11" s="328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28"/>
      <c r="G12" s="5"/>
      <c r="H12" s="5"/>
      <c r="I12" s="328"/>
      <c r="J12" s="328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28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28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2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A7" sqref="A7: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227</v>
      </c>
    </row>
    <row r="2" spans="1:11" ht="31.5" customHeight="1">
      <c r="A2" s="411" t="s">
        <v>228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54" t="s">
        <v>77</v>
      </c>
      <c r="K3" s="454"/>
    </row>
    <row r="4" spans="1:11" ht="33" customHeight="1">
      <c r="A4" s="434" t="s">
        <v>95</v>
      </c>
      <c r="B4" s="434"/>
      <c r="C4" s="434"/>
      <c r="D4" s="410" t="s">
        <v>185</v>
      </c>
      <c r="E4" s="410" t="s">
        <v>123</v>
      </c>
      <c r="F4" s="410" t="s">
        <v>112</v>
      </c>
      <c r="G4" s="410"/>
      <c r="H4" s="410"/>
      <c r="I4" s="410"/>
      <c r="J4" s="410"/>
      <c r="K4" s="410"/>
    </row>
    <row r="5" spans="1:11" ht="14.25" customHeight="1">
      <c r="A5" s="410" t="s">
        <v>98</v>
      </c>
      <c r="B5" s="410" t="s">
        <v>99</v>
      </c>
      <c r="C5" s="410" t="s">
        <v>100</v>
      </c>
      <c r="D5" s="410"/>
      <c r="E5" s="410"/>
      <c r="F5" s="410" t="s">
        <v>89</v>
      </c>
      <c r="G5" s="410" t="s">
        <v>201</v>
      </c>
      <c r="H5" s="410" t="s">
        <v>199</v>
      </c>
      <c r="I5" s="410" t="s">
        <v>202</v>
      </c>
      <c r="J5" s="410" t="s">
        <v>203</v>
      </c>
      <c r="K5" s="410" t="s">
        <v>204</v>
      </c>
    </row>
    <row r="6" spans="1:11" ht="32.25" customHeight="1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410"/>
    </row>
    <row r="7" spans="1:11" s="38" customFormat="1" ht="24.75" customHeight="1">
      <c r="A7" s="347" t="s">
        <v>285</v>
      </c>
      <c r="B7" s="347" t="s">
        <v>280</v>
      </c>
      <c r="C7" s="347" t="s">
        <v>281</v>
      </c>
      <c r="D7" s="347" t="s">
        <v>283</v>
      </c>
      <c r="E7" s="560" t="s">
        <v>335</v>
      </c>
      <c r="F7" s="561"/>
      <c r="G7" s="561"/>
      <c r="H7" s="561"/>
      <c r="I7" s="561"/>
      <c r="J7" s="561"/>
      <c r="K7" s="561"/>
    </row>
    <row r="8" spans="1:11" ht="24.75" customHeight="1">
      <c r="A8" s="43"/>
      <c r="B8" s="43"/>
      <c r="C8" s="43"/>
      <c r="D8" s="42"/>
      <c r="E8" s="43"/>
      <c r="F8" s="135"/>
      <c r="G8" s="135"/>
      <c r="H8" s="135"/>
      <c r="I8" s="135"/>
      <c r="J8" s="135"/>
      <c r="K8" s="135"/>
    </row>
    <row r="9" spans="1:11" ht="42" customHeight="1">
      <c r="A9" s="43"/>
      <c r="B9" s="43"/>
      <c r="C9" s="43"/>
      <c r="D9" s="42"/>
      <c r="E9" s="43"/>
      <c r="F9" s="135"/>
      <c r="G9" s="135"/>
      <c r="H9" s="135"/>
      <c r="I9" s="135"/>
      <c r="J9" s="135"/>
      <c r="K9" s="13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1"/>
  <sheetViews>
    <sheetView showGridLines="0" showZeros="0" workbookViewId="0">
      <selection activeCell="D7" sqref="D7"/>
    </sheetView>
  </sheetViews>
  <sheetFormatPr defaultColWidth="9" defaultRowHeight="12.75" customHeight="1"/>
  <cols>
    <col min="1" max="1" width="8.75" style="116" customWidth="1"/>
    <col min="2" max="2" width="17.5" style="116" customWidth="1"/>
    <col min="3" max="3" width="24.125" style="116" customWidth="1"/>
    <col min="4" max="5" width="11.125" style="116" customWidth="1"/>
    <col min="6" max="14" width="10.125" style="116" customWidth="1"/>
    <col min="15" max="255" width="6.875" style="116" customWidth="1"/>
    <col min="256" max="16384" width="9" style="116"/>
  </cols>
  <sheetData>
    <row r="1" spans="1:14" ht="23.1" customHeight="1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27"/>
      <c r="L1" s="128"/>
      <c r="M1" s="5"/>
      <c r="N1" s="129" t="s">
        <v>229</v>
      </c>
    </row>
    <row r="2" spans="1:14" ht="23.1" customHeight="1">
      <c r="A2" s="482" t="s">
        <v>230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</row>
    <row r="3" spans="1:14" ht="23.1" customHeight="1">
      <c r="A3" s="118"/>
      <c r="B3" s="119"/>
      <c r="C3" s="119"/>
      <c r="D3" s="118"/>
      <c r="E3" s="119"/>
      <c r="F3" s="119"/>
      <c r="G3" s="119"/>
      <c r="H3" s="118"/>
      <c r="I3" s="118"/>
      <c r="J3" s="118"/>
      <c r="K3" s="127"/>
      <c r="L3" s="130"/>
      <c r="M3" s="5"/>
      <c r="N3" s="131" t="s">
        <v>77</v>
      </c>
    </row>
    <row r="4" spans="1:14" ht="23.1" customHeight="1">
      <c r="A4" s="484" t="s">
        <v>231</v>
      </c>
      <c r="B4" s="484" t="s">
        <v>123</v>
      </c>
      <c r="C4" s="485" t="s">
        <v>232</v>
      </c>
      <c r="D4" s="486" t="s">
        <v>97</v>
      </c>
      <c r="E4" s="483" t="s">
        <v>81</v>
      </c>
      <c r="F4" s="483"/>
      <c r="G4" s="483"/>
      <c r="H4" s="487" t="s">
        <v>82</v>
      </c>
      <c r="I4" s="484" t="s">
        <v>83</v>
      </c>
      <c r="J4" s="484" t="s">
        <v>84</v>
      </c>
      <c r="K4" s="484" t="s">
        <v>85</v>
      </c>
      <c r="L4" s="488" t="s">
        <v>86</v>
      </c>
      <c r="M4" s="489" t="s">
        <v>87</v>
      </c>
      <c r="N4" s="490" t="s">
        <v>88</v>
      </c>
    </row>
    <row r="5" spans="1:14" ht="36" customHeight="1">
      <c r="A5" s="484"/>
      <c r="B5" s="484"/>
      <c r="C5" s="485"/>
      <c r="D5" s="484"/>
      <c r="E5" s="120" t="s">
        <v>89</v>
      </c>
      <c r="F5" s="120" t="s">
        <v>90</v>
      </c>
      <c r="G5" s="120" t="s">
        <v>91</v>
      </c>
      <c r="H5" s="484"/>
      <c r="I5" s="484"/>
      <c r="J5" s="484"/>
      <c r="K5" s="484"/>
      <c r="L5" s="486"/>
      <c r="M5" s="489"/>
      <c r="N5" s="490"/>
    </row>
    <row r="6" spans="1:14" ht="23.1" customHeight="1">
      <c r="A6" s="121" t="s">
        <v>92</v>
      </c>
      <c r="B6" s="121" t="s">
        <v>92</v>
      </c>
      <c r="C6" s="121" t="s">
        <v>92</v>
      </c>
      <c r="D6" s="121">
        <v>1</v>
      </c>
      <c r="E6" s="121">
        <v>2</v>
      </c>
      <c r="F6" s="121">
        <v>3</v>
      </c>
      <c r="G6" s="121">
        <v>4</v>
      </c>
      <c r="H6" s="121">
        <v>5</v>
      </c>
      <c r="I6" s="121">
        <v>6</v>
      </c>
      <c r="J6" s="121">
        <v>7</v>
      </c>
      <c r="K6" s="121">
        <v>8</v>
      </c>
      <c r="L6" s="121">
        <v>9</v>
      </c>
      <c r="M6" s="132">
        <v>10</v>
      </c>
      <c r="N6" s="133">
        <v>11</v>
      </c>
    </row>
    <row r="7" spans="1:14" s="115" customFormat="1" ht="23.25" customHeight="1">
      <c r="A7" s="122">
        <v>2050299</v>
      </c>
      <c r="B7" s="353" t="s">
        <v>287</v>
      </c>
      <c r="C7" s="354" t="s">
        <v>326</v>
      </c>
      <c r="D7" s="123">
        <f>E7+H7+I7+J7+K7+L7+M7+N7</f>
        <v>12</v>
      </c>
      <c r="E7" s="124">
        <f>F7+G7</f>
        <v>12</v>
      </c>
      <c r="F7" s="123">
        <v>12</v>
      </c>
      <c r="G7" s="125"/>
      <c r="H7" s="125"/>
      <c r="I7" s="125"/>
      <c r="J7" s="125"/>
      <c r="K7" s="125"/>
      <c r="L7" s="124"/>
      <c r="M7" s="134"/>
      <c r="N7" s="124"/>
    </row>
    <row r="8" spans="1:14" ht="23.25" customHeight="1">
      <c r="A8" s="122">
        <v>2050201</v>
      </c>
      <c r="B8" s="353" t="s">
        <v>288</v>
      </c>
      <c r="C8" s="354" t="s">
        <v>326</v>
      </c>
      <c r="D8" s="123">
        <f t="shared" ref="D8:D11" si="0">E8+H8+I8+J8+K8+L8+M8+N8</f>
        <v>1055</v>
      </c>
      <c r="E8" s="124">
        <f t="shared" ref="E8:E11" si="1">F8+G8</f>
        <v>1055</v>
      </c>
      <c r="F8" s="123">
        <v>1055</v>
      </c>
      <c r="G8" s="125"/>
      <c r="H8" s="125"/>
      <c r="I8" s="125"/>
      <c r="J8" s="125"/>
      <c r="K8" s="125"/>
      <c r="L8" s="124"/>
      <c r="M8" s="134"/>
      <c r="N8" s="124"/>
    </row>
    <row r="9" spans="1:14" ht="23.25" customHeight="1">
      <c r="A9" s="122">
        <v>2050299</v>
      </c>
      <c r="B9" s="353" t="s">
        <v>289</v>
      </c>
      <c r="C9" s="354" t="s">
        <v>326</v>
      </c>
      <c r="D9" s="123">
        <f t="shared" si="0"/>
        <v>206.71</v>
      </c>
      <c r="E9" s="124">
        <f t="shared" si="1"/>
        <v>206.71</v>
      </c>
      <c r="F9" s="123">
        <v>206.71</v>
      </c>
      <c r="G9" s="125"/>
      <c r="H9" s="125"/>
      <c r="I9" s="125"/>
      <c r="J9" s="125"/>
      <c r="K9" s="125"/>
      <c r="L9" s="352"/>
      <c r="M9" s="134"/>
      <c r="N9" s="352"/>
    </row>
    <row r="10" spans="1:14" ht="23.25" customHeight="1">
      <c r="A10" s="122">
        <v>2070308</v>
      </c>
      <c r="B10" s="353" t="s">
        <v>293</v>
      </c>
      <c r="C10" s="354" t="s">
        <v>326</v>
      </c>
      <c r="D10" s="123">
        <f t="shared" si="0"/>
        <v>10</v>
      </c>
      <c r="E10" s="124">
        <f t="shared" si="1"/>
        <v>10</v>
      </c>
      <c r="F10" s="123">
        <v>10</v>
      </c>
      <c r="G10" s="125"/>
      <c r="H10" s="125"/>
      <c r="I10" s="125"/>
      <c r="J10" s="125"/>
      <c r="K10" s="125"/>
      <c r="L10" s="352"/>
      <c r="M10" s="134"/>
      <c r="N10" s="352"/>
    </row>
    <row r="11" spans="1:14" ht="23.25" customHeight="1">
      <c r="A11" s="122">
        <v>2070399</v>
      </c>
      <c r="B11" s="353" t="s">
        <v>294</v>
      </c>
      <c r="C11" s="354" t="s">
        <v>326</v>
      </c>
      <c r="D11" s="123">
        <f t="shared" si="0"/>
        <v>20</v>
      </c>
      <c r="E11" s="124">
        <f t="shared" si="1"/>
        <v>20</v>
      </c>
      <c r="F11" s="123">
        <v>20</v>
      </c>
      <c r="G11" s="125"/>
      <c r="H11" s="125"/>
      <c r="I11" s="125"/>
      <c r="J11" s="125"/>
      <c r="K11" s="125"/>
      <c r="L11" s="124"/>
      <c r="M11" s="134"/>
      <c r="N11" s="124"/>
    </row>
    <row r="12" spans="1:14" ht="23.25" customHeight="1">
      <c r="A12" s="126"/>
      <c r="B12" s="126"/>
      <c r="C12" s="126"/>
      <c r="D12" s="127"/>
      <c r="E12" s="126"/>
      <c r="F12" s="127"/>
      <c r="G12" s="126"/>
      <c r="H12" s="126"/>
      <c r="I12" s="126"/>
      <c r="J12" s="126"/>
      <c r="K12" s="126"/>
      <c r="L12" s="126"/>
      <c r="M12" s="126"/>
      <c r="N12" s="126"/>
    </row>
    <row r="13" spans="1:14" ht="23.25" customHeight="1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</row>
    <row r="14" spans="1:14" ht="23.25" customHeight="1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7"/>
    </row>
    <row r="15" spans="1:14" ht="23.25" customHeight="1">
      <c r="A15" s="126"/>
      <c r="B15" s="126"/>
      <c r="C15" s="126"/>
      <c r="D15" s="127"/>
      <c r="E15" s="127"/>
      <c r="F15" s="126"/>
      <c r="G15" s="126"/>
      <c r="H15" s="126"/>
      <c r="I15" s="127"/>
      <c r="J15" s="126"/>
      <c r="K15" s="126"/>
      <c r="L15" s="126"/>
      <c r="M15" s="126"/>
      <c r="N15" s="127"/>
    </row>
    <row r="16" spans="1:14" ht="23.25" customHeight="1">
      <c r="A16" s="126"/>
      <c r="B16" s="126"/>
      <c r="C16" s="126"/>
      <c r="D16" s="127"/>
      <c r="E16" s="127"/>
      <c r="F16" s="127"/>
      <c r="G16" s="126"/>
      <c r="H16" s="127"/>
      <c r="I16" s="127"/>
      <c r="J16" s="126"/>
      <c r="K16" s="126"/>
      <c r="L16" s="127"/>
      <c r="M16" s="126"/>
      <c r="N16" s="127"/>
    </row>
    <row r="17" spans="1:14" ht="23.25" customHeight="1">
      <c r="A17" s="127"/>
      <c r="B17" s="127"/>
      <c r="C17" s="126"/>
      <c r="D17" s="127"/>
      <c r="E17" s="127"/>
      <c r="F17" s="127"/>
      <c r="G17" s="126"/>
      <c r="H17" s="127"/>
      <c r="I17" s="127"/>
      <c r="J17" s="126"/>
      <c r="K17" s="127"/>
      <c r="L17" s="127"/>
      <c r="M17" s="127"/>
      <c r="N17" s="127"/>
    </row>
    <row r="18" spans="1:14" ht="23.1" customHeight="1">
      <c r="A18" s="127"/>
      <c r="B18" s="127"/>
      <c r="C18" s="127"/>
      <c r="D18" s="127"/>
      <c r="E18" s="127"/>
      <c r="F18" s="127"/>
      <c r="G18" s="126"/>
      <c r="H18" s="127"/>
      <c r="I18" s="127"/>
      <c r="J18" s="127"/>
      <c r="K18" s="127"/>
      <c r="L18" s="127"/>
      <c r="M18" s="127"/>
      <c r="N18" s="127"/>
    </row>
    <row r="19" spans="1:14" ht="23.1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spans="1:14" ht="23.1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pans="1:14" ht="23.1" customHeight="1">
      <c r="A21" s="127"/>
      <c r="B21" s="127"/>
      <c r="C21" s="127"/>
      <c r="D21" s="127"/>
      <c r="E21" s="127"/>
      <c r="F21" s="127"/>
      <c r="G21" s="127"/>
      <c r="H21" s="127"/>
      <c r="I21" s="126"/>
      <c r="J21" s="127"/>
      <c r="K21" s="127"/>
      <c r="L21" s="127"/>
      <c r="M21" s="127"/>
      <c r="N21" s="12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4" orientation="landscape" r:id="rId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A8" sqref="A8:D8"/>
    </sheetView>
  </sheetViews>
  <sheetFormatPr defaultColWidth="9" defaultRowHeight="12.75" customHeight="1"/>
  <cols>
    <col min="1" max="3" width="4" style="92" customWidth="1"/>
    <col min="4" max="4" width="9.625" style="92" customWidth="1"/>
    <col min="5" max="5" width="23.125" style="92" customWidth="1"/>
    <col min="6" max="6" width="8.875" style="92" customWidth="1"/>
    <col min="7" max="7" width="8.125" style="92" customWidth="1"/>
    <col min="8" max="10" width="7.125" style="92" customWidth="1"/>
    <col min="11" max="11" width="7.75" style="92" customWidth="1"/>
    <col min="12" max="19" width="7.125" style="92" customWidth="1"/>
    <col min="20" max="21" width="7.25" style="92" customWidth="1"/>
    <col min="22" max="16384" width="9" style="92"/>
  </cols>
  <sheetData>
    <row r="1" spans="1:22" ht="24.75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106"/>
      <c r="R1" s="106"/>
      <c r="S1" s="109"/>
      <c r="T1" s="109"/>
      <c r="U1" s="93" t="s">
        <v>233</v>
      </c>
      <c r="V1" s="5"/>
    </row>
    <row r="2" spans="1:22" ht="24.75" customHeight="1">
      <c r="A2" s="495" t="s">
        <v>300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5"/>
    </row>
    <row r="3" spans="1:22" ht="24.75" customHeight="1">
      <c r="A3" s="94"/>
      <c r="B3" s="95"/>
      <c r="C3" s="96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110"/>
      <c r="R3" s="110"/>
      <c r="S3" s="111"/>
      <c r="T3" s="497" t="s">
        <v>77</v>
      </c>
      <c r="U3" s="497"/>
      <c r="V3" s="112"/>
    </row>
    <row r="4" spans="1:22" ht="24.75" customHeight="1">
      <c r="A4" s="97" t="s">
        <v>103</v>
      </c>
      <c r="B4" s="97"/>
      <c r="C4" s="98"/>
      <c r="D4" s="501" t="s">
        <v>78</v>
      </c>
      <c r="E4" s="501" t="s">
        <v>96</v>
      </c>
      <c r="F4" s="502" t="s">
        <v>104</v>
      </c>
      <c r="G4" s="99" t="s">
        <v>105</v>
      </c>
      <c r="H4" s="97"/>
      <c r="I4" s="97"/>
      <c r="J4" s="98"/>
      <c r="K4" s="498" t="s">
        <v>106</v>
      </c>
      <c r="L4" s="499"/>
      <c r="M4" s="499"/>
      <c r="N4" s="499"/>
      <c r="O4" s="499"/>
      <c r="P4" s="499"/>
      <c r="Q4" s="499"/>
      <c r="R4" s="500"/>
      <c r="S4" s="491" t="s">
        <v>107</v>
      </c>
      <c r="T4" s="494" t="s">
        <v>108</v>
      </c>
      <c r="U4" s="494" t="s">
        <v>109</v>
      </c>
      <c r="V4" s="112"/>
    </row>
    <row r="5" spans="1:22" ht="24.75" customHeight="1">
      <c r="A5" s="498" t="s">
        <v>98</v>
      </c>
      <c r="B5" s="501" t="s">
        <v>99</v>
      </c>
      <c r="C5" s="501" t="s">
        <v>100</v>
      </c>
      <c r="D5" s="501"/>
      <c r="E5" s="501"/>
      <c r="F5" s="502"/>
      <c r="G5" s="501" t="s">
        <v>80</v>
      </c>
      <c r="H5" s="501" t="s">
        <v>110</v>
      </c>
      <c r="I5" s="501" t="s">
        <v>111</v>
      </c>
      <c r="J5" s="502" t="s">
        <v>112</v>
      </c>
      <c r="K5" s="503" t="s">
        <v>80</v>
      </c>
      <c r="L5" s="456" t="s">
        <v>113</v>
      </c>
      <c r="M5" s="456" t="s">
        <v>114</v>
      </c>
      <c r="N5" s="456" t="s">
        <v>115</v>
      </c>
      <c r="O5" s="456" t="s">
        <v>116</v>
      </c>
      <c r="P5" s="456" t="s">
        <v>117</v>
      </c>
      <c r="Q5" s="456" t="s">
        <v>118</v>
      </c>
      <c r="R5" s="456" t="s">
        <v>119</v>
      </c>
      <c r="S5" s="492"/>
      <c r="T5" s="494"/>
      <c r="U5" s="494"/>
      <c r="V5" s="112"/>
    </row>
    <row r="6" spans="1:22" ht="30.75" customHeight="1">
      <c r="A6" s="498"/>
      <c r="B6" s="501"/>
      <c r="C6" s="501"/>
      <c r="D6" s="501"/>
      <c r="E6" s="502"/>
      <c r="F6" s="100" t="s">
        <v>97</v>
      </c>
      <c r="G6" s="501"/>
      <c r="H6" s="501"/>
      <c r="I6" s="501"/>
      <c r="J6" s="502"/>
      <c r="K6" s="504"/>
      <c r="L6" s="456"/>
      <c r="M6" s="456"/>
      <c r="N6" s="456"/>
      <c r="O6" s="456"/>
      <c r="P6" s="456"/>
      <c r="Q6" s="456"/>
      <c r="R6" s="456"/>
      <c r="S6" s="493"/>
      <c r="T6" s="494"/>
      <c r="U6" s="494"/>
      <c r="V6" s="5"/>
    </row>
    <row r="7" spans="1:22" ht="24.75" customHeight="1">
      <c r="A7" s="101" t="s">
        <v>92</v>
      </c>
      <c r="B7" s="101" t="s">
        <v>92</v>
      </c>
      <c r="C7" s="101" t="s">
        <v>92</v>
      </c>
      <c r="D7" s="101" t="s">
        <v>92</v>
      </c>
      <c r="E7" s="101" t="s">
        <v>92</v>
      </c>
      <c r="F7" s="102">
        <v>1</v>
      </c>
      <c r="G7" s="101">
        <v>2</v>
      </c>
      <c r="H7" s="101">
        <v>3</v>
      </c>
      <c r="I7" s="101">
        <v>4</v>
      </c>
      <c r="J7" s="101">
        <v>5</v>
      </c>
      <c r="K7" s="101">
        <v>6</v>
      </c>
      <c r="L7" s="101">
        <v>7</v>
      </c>
      <c r="M7" s="101">
        <v>8</v>
      </c>
      <c r="N7" s="101">
        <v>9</v>
      </c>
      <c r="O7" s="101">
        <v>10</v>
      </c>
      <c r="P7" s="101">
        <v>11</v>
      </c>
      <c r="Q7" s="101">
        <v>12</v>
      </c>
      <c r="R7" s="101">
        <v>13</v>
      </c>
      <c r="S7" s="101">
        <v>14</v>
      </c>
      <c r="T7" s="102">
        <v>15</v>
      </c>
      <c r="U7" s="102">
        <v>16</v>
      </c>
      <c r="V7" s="5"/>
    </row>
    <row r="8" spans="1:22" s="91" customFormat="1" ht="24.75" customHeight="1">
      <c r="A8" s="347" t="s">
        <v>285</v>
      </c>
      <c r="B8" s="347" t="s">
        <v>280</v>
      </c>
      <c r="C8" s="347" t="s">
        <v>281</v>
      </c>
      <c r="D8" s="347" t="s">
        <v>283</v>
      </c>
      <c r="E8" s="562" t="s">
        <v>335</v>
      </c>
      <c r="F8" s="562"/>
      <c r="G8" s="562"/>
      <c r="H8" s="562"/>
      <c r="I8" s="562"/>
      <c r="J8" s="562"/>
      <c r="K8" s="562"/>
      <c r="L8" s="562"/>
      <c r="M8" s="562"/>
      <c r="N8" s="562"/>
      <c r="O8" s="562"/>
      <c r="P8" s="562"/>
      <c r="Q8" s="562"/>
      <c r="R8" s="562"/>
      <c r="S8" s="562"/>
      <c r="T8" s="562"/>
      <c r="U8" s="562"/>
      <c r="V8" s="88"/>
    </row>
    <row r="9" spans="1:22" ht="24.75" customHeight="1">
      <c r="A9" s="103"/>
      <c r="B9" s="103"/>
      <c r="C9" s="103"/>
      <c r="D9" s="103"/>
      <c r="E9" s="104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13"/>
      <c r="T9" s="113"/>
      <c r="U9" s="113"/>
      <c r="V9" s="5"/>
    </row>
    <row r="10" spans="1:22" ht="18.95" customHeight="1">
      <c r="A10" s="103"/>
      <c r="B10" s="103"/>
      <c r="C10" s="103"/>
      <c r="D10" s="103"/>
      <c r="E10" s="104"/>
      <c r="F10" s="105"/>
      <c r="G10" s="106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13"/>
      <c r="T10" s="113"/>
      <c r="U10" s="113"/>
      <c r="V10" s="5"/>
    </row>
    <row r="11" spans="1:22" ht="18.95" customHeight="1">
      <c r="A11" s="107"/>
      <c r="B11" s="103"/>
      <c r="C11" s="103"/>
      <c r="D11" s="103"/>
      <c r="E11" s="104"/>
      <c r="F11" s="105"/>
      <c r="G11" s="10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13"/>
      <c r="T11" s="113"/>
      <c r="U11" s="113"/>
      <c r="V11" s="5"/>
    </row>
    <row r="12" spans="1:22" ht="18.95" customHeight="1">
      <c r="A12" s="107"/>
      <c r="B12" s="103"/>
      <c r="C12" s="103"/>
      <c r="D12" s="103"/>
      <c r="E12" s="104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13"/>
      <c r="T12" s="113"/>
      <c r="U12" s="114"/>
      <c r="V12" s="5"/>
    </row>
    <row r="13" spans="1:22" ht="18.95" customHeight="1">
      <c r="A13" s="107"/>
      <c r="B13" s="107"/>
      <c r="C13" s="103"/>
      <c r="D13" s="103"/>
      <c r="E13" s="104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13"/>
      <c r="T13" s="113"/>
      <c r="U13" s="114"/>
      <c r="V13" s="5"/>
    </row>
    <row r="14" spans="1:22" ht="18.95" customHeight="1">
      <c r="A14" s="107"/>
      <c r="B14" s="107"/>
      <c r="C14" s="107"/>
      <c r="D14" s="103"/>
      <c r="E14" s="104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13"/>
      <c r="T14" s="113"/>
      <c r="U14" s="114"/>
      <c r="V14" s="5"/>
    </row>
    <row r="15" spans="1:22" ht="18.95" customHeight="1">
      <c r="A15" s="107"/>
      <c r="B15" s="107"/>
      <c r="C15" s="107"/>
      <c r="D15" s="103"/>
      <c r="E15" s="104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13"/>
      <c r="T15" s="114"/>
      <c r="U15" s="114"/>
      <c r="V15" s="5"/>
    </row>
    <row r="16" spans="1:22" ht="18.95" customHeight="1">
      <c r="A16" s="107"/>
      <c r="B16" s="107"/>
      <c r="C16" s="107"/>
      <c r="D16" s="107"/>
      <c r="E16" s="108"/>
      <c r="F16" s="105"/>
      <c r="G16" s="106"/>
      <c r="H16" s="106"/>
      <c r="I16" s="106"/>
      <c r="J16" s="106"/>
      <c r="K16" s="106"/>
      <c r="L16" s="106"/>
      <c r="M16" s="106"/>
      <c r="N16" s="106"/>
      <c r="O16" s="106"/>
      <c r="P16" s="105"/>
      <c r="Q16" s="105"/>
      <c r="R16" s="105"/>
      <c r="S16" s="114"/>
      <c r="T16" s="114"/>
      <c r="U16" s="114"/>
      <c r="V16" s="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V7"/>
  <sheetViews>
    <sheetView showGridLines="0" showZeros="0" workbookViewId="0">
      <selection activeCell="A7" sqref="A7: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0" width="7.25" customWidth="1"/>
    <col min="21" max="21" width="7.5" customWidth="1"/>
  </cols>
  <sheetData>
    <row r="1" spans="1:22" ht="14.25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6" t="s">
        <v>234</v>
      </c>
    </row>
    <row r="2" spans="1:22" ht="24.75" customHeight="1">
      <c r="A2" s="411" t="s">
        <v>235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</row>
    <row r="3" spans="1:22" ht="19.5" customHeight="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505" t="s">
        <v>77</v>
      </c>
      <c r="U3" s="505"/>
    </row>
    <row r="4" spans="1:22" ht="27.75" customHeight="1">
      <c r="A4" s="413" t="s">
        <v>103</v>
      </c>
      <c r="B4" s="414"/>
      <c r="C4" s="415"/>
      <c r="D4" s="416" t="s">
        <v>122</v>
      </c>
      <c r="E4" s="416" t="s">
        <v>123</v>
      </c>
      <c r="F4" s="416" t="s">
        <v>97</v>
      </c>
      <c r="G4" s="410" t="s">
        <v>124</v>
      </c>
      <c r="H4" s="410" t="s">
        <v>125</v>
      </c>
      <c r="I4" s="410" t="s">
        <v>126</v>
      </c>
      <c r="J4" s="410" t="s">
        <v>127</v>
      </c>
      <c r="K4" s="410" t="s">
        <v>128</v>
      </c>
      <c r="L4" s="410" t="s">
        <v>129</v>
      </c>
      <c r="M4" s="410" t="s">
        <v>114</v>
      </c>
      <c r="N4" s="410" t="s">
        <v>130</v>
      </c>
      <c r="O4" s="410" t="s">
        <v>112</v>
      </c>
      <c r="P4" s="410" t="s">
        <v>116</v>
      </c>
      <c r="Q4" s="410" t="s">
        <v>115</v>
      </c>
      <c r="R4" s="410" t="s">
        <v>131</v>
      </c>
      <c r="S4" s="410" t="s">
        <v>132</v>
      </c>
      <c r="T4" s="410" t="s">
        <v>133</v>
      </c>
      <c r="U4" s="410" t="s">
        <v>119</v>
      </c>
    </row>
    <row r="5" spans="1:22" ht="13.5" customHeight="1">
      <c r="A5" s="416" t="s">
        <v>98</v>
      </c>
      <c r="B5" s="416" t="s">
        <v>99</v>
      </c>
      <c r="C5" s="416" t="s">
        <v>100</v>
      </c>
      <c r="D5" s="418"/>
      <c r="E5" s="418"/>
      <c r="F5" s="418"/>
      <c r="G5" s="410"/>
      <c r="H5" s="410"/>
      <c r="I5" s="410"/>
      <c r="J5" s="410"/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</row>
    <row r="6" spans="1:22" ht="24" customHeight="1">
      <c r="A6" s="417"/>
      <c r="B6" s="417"/>
      <c r="C6" s="417"/>
      <c r="D6" s="417"/>
      <c r="E6" s="417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</row>
    <row r="7" spans="1:22" s="91" customFormat="1" ht="24.75" customHeight="1">
      <c r="A7" s="347" t="s">
        <v>285</v>
      </c>
      <c r="B7" s="347" t="s">
        <v>280</v>
      </c>
      <c r="C7" s="347" t="s">
        <v>281</v>
      </c>
      <c r="D7" s="347" t="s">
        <v>283</v>
      </c>
      <c r="E7" s="562" t="s">
        <v>335</v>
      </c>
      <c r="F7" s="563"/>
      <c r="G7" s="563"/>
      <c r="H7" s="563"/>
      <c r="I7" s="563"/>
      <c r="J7" s="563"/>
      <c r="K7" s="563"/>
      <c r="L7" s="563"/>
      <c r="M7" s="563"/>
      <c r="N7" s="563"/>
      <c r="O7" s="563"/>
      <c r="P7" s="563"/>
      <c r="Q7" s="563"/>
      <c r="R7" s="563"/>
      <c r="S7" s="563"/>
      <c r="T7" s="563"/>
      <c r="U7" s="563"/>
      <c r="V7" s="88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A8" sqref="A8:D8"/>
    </sheetView>
  </sheetViews>
  <sheetFormatPr defaultColWidth="9" defaultRowHeight="12.75" customHeight="1"/>
  <cols>
    <col min="1" max="3" width="4" style="69" customWidth="1"/>
    <col min="4" max="4" width="9.625" style="69" customWidth="1"/>
    <col min="5" max="5" width="22.5" style="69" customWidth="1"/>
    <col min="6" max="7" width="8.5" style="69" customWidth="1"/>
    <col min="8" max="10" width="7.25" style="69" customWidth="1"/>
    <col min="11" max="11" width="8.5" style="69" customWidth="1"/>
    <col min="12" max="19" width="7.25" style="69" customWidth="1"/>
    <col min="20" max="21" width="7.75" style="69" customWidth="1"/>
    <col min="22" max="16384" width="9" style="69"/>
  </cols>
  <sheetData>
    <row r="1" spans="1:22" ht="24.75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81"/>
      <c r="R1" s="81"/>
      <c r="S1" s="84"/>
      <c r="T1" s="84"/>
      <c r="U1" s="70" t="s">
        <v>236</v>
      </c>
      <c r="V1" s="5"/>
    </row>
    <row r="2" spans="1:22" ht="24.75" customHeight="1">
      <c r="A2" s="512" t="s">
        <v>301</v>
      </c>
      <c r="B2" s="513"/>
      <c r="C2" s="513"/>
      <c r="D2" s="513"/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513"/>
      <c r="U2" s="513"/>
      <c r="V2" s="5"/>
    </row>
    <row r="3" spans="1:22" ht="24.75" customHeight="1">
      <c r="A3" s="71"/>
      <c r="B3" s="72"/>
      <c r="C3" s="73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85"/>
      <c r="R3" s="85"/>
      <c r="S3" s="86"/>
      <c r="T3" s="514" t="s">
        <v>77</v>
      </c>
      <c r="U3" s="514"/>
      <c r="V3" s="87"/>
    </row>
    <row r="4" spans="1:22" ht="24.75" customHeight="1">
      <c r="A4" s="511" t="s">
        <v>103</v>
      </c>
      <c r="B4" s="511"/>
      <c r="C4" s="511"/>
      <c r="D4" s="510" t="s">
        <v>78</v>
      </c>
      <c r="E4" s="509" t="s">
        <v>96</v>
      </c>
      <c r="F4" s="509" t="s">
        <v>104</v>
      </c>
      <c r="G4" s="511" t="s">
        <v>105</v>
      </c>
      <c r="H4" s="511"/>
      <c r="I4" s="511"/>
      <c r="J4" s="509"/>
      <c r="K4" s="509" t="s">
        <v>106</v>
      </c>
      <c r="L4" s="510"/>
      <c r="M4" s="510"/>
      <c r="N4" s="510"/>
      <c r="O4" s="510"/>
      <c r="P4" s="510"/>
      <c r="Q4" s="510"/>
      <c r="R4" s="515"/>
      <c r="S4" s="506" t="s">
        <v>107</v>
      </c>
      <c r="T4" s="507" t="s">
        <v>108</v>
      </c>
      <c r="U4" s="507" t="s">
        <v>109</v>
      </c>
      <c r="V4" s="87"/>
    </row>
    <row r="5" spans="1:22" ht="24.75" customHeight="1">
      <c r="A5" s="508" t="s">
        <v>98</v>
      </c>
      <c r="B5" s="508" t="s">
        <v>99</v>
      </c>
      <c r="C5" s="508" t="s">
        <v>100</v>
      </c>
      <c r="D5" s="509"/>
      <c r="E5" s="509"/>
      <c r="F5" s="511"/>
      <c r="G5" s="508" t="s">
        <v>80</v>
      </c>
      <c r="H5" s="508" t="s">
        <v>110</v>
      </c>
      <c r="I5" s="508" t="s">
        <v>111</v>
      </c>
      <c r="J5" s="516" t="s">
        <v>112</v>
      </c>
      <c r="K5" s="517" t="s">
        <v>80</v>
      </c>
      <c r="L5" s="456" t="s">
        <v>113</v>
      </c>
      <c r="M5" s="456" t="s">
        <v>114</v>
      </c>
      <c r="N5" s="456" t="s">
        <v>115</v>
      </c>
      <c r="O5" s="456" t="s">
        <v>116</v>
      </c>
      <c r="P5" s="456" t="s">
        <v>117</v>
      </c>
      <c r="Q5" s="456" t="s">
        <v>118</v>
      </c>
      <c r="R5" s="456" t="s">
        <v>119</v>
      </c>
      <c r="S5" s="507"/>
      <c r="T5" s="507"/>
      <c r="U5" s="507"/>
      <c r="V5" s="87"/>
    </row>
    <row r="6" spans="1:22" ht="30.75" customHeight="1">
      <c r="A6" s="509"/>
      <c r="B6" s="509"/>
      <c r="C6" s="509"/>
      <c r="D6" s="509"/>
      <c r="E6" s="511"/>
      <c r="F6" s="74" t="s">
        <v>97</v>
      </c>
      <c r="G6" s="509"/>
      <c r="H6" s="509"/>
      <c r="I6" s="509"/>
      <c r="J6" s="511"/>
      <c r="K6" s="510"/>
      <c r="L6" s="456"/>
      <c r="M6" s="456"/>
      <c r="N6" s="456"/>
      <c r="O6" s="456"/>
      <c r="P6" s="456"/>
      <c r="Q6" s="456"/>
      <c r="R6" s="456"/>
      <c r="S6" s="507"/>
      <c r="T6" s="507"/>
      <c r="U6" s="507"/>
      <c r="V6" s="5"/>
    </row>
    <row r="7" spans="1:22" ht="24.75" customHeight="1">
      <c r="A7" s="75" t="s">
        <v>92</v>
      </c>
      <c r="B7" s="75" t="s">
        <v>92</v>
      </c>
      <c r="C7" s="75" t="s">
        <v>92</v>
      </c>
      <c r="D7" s="75" t="s">
        <v>92</v>
      </c>
      <c r="E7" s="75" t="s">
        <v>92</v>
      </c>
      <c r="F7" s="76">
        <v>1</v>
      </c>
      <c r="G7" s="75">
        <v>2</v>
      </c>
      <c r="H7" s="75">
        <v>3</v>
      </c>
      <c r="I7" s="75">
        <v>4</v>
      </c>
      <c r="J7" s="75">
        <v>5</v>
      </c>
      <c r="K7" s="75">
        <v>6</v>
      </c>
      <c r="L7" s="75">
        <v>7</v>
      </c>
      <c r="M7" s="75">
        <v>8</v>
      </c>
      <c r="N7" s="75">
        <v>9</v>
      </c>
      <c r="O7" s="75">
        <v>10</v>
      </c>
      <c r="P7" s="75">
        <v>11</v>
      </c>
      <c r="Q7" s="75">
        <v>12</v>
      </c>
      <c r="R7" s="75">
        <v>13</v>
      </c>
      <c r="S7" s="75">
        <v>14</v>
      </c>
      <c r="T7" s="76">
        <v>15</v>
      </c>
      <c r="U7" s="76">
        <v>16</v>
      </c>
      <c r="V7" s="5"/>
    </row>
    <row r="8" spans="1:22" s="68" customFormat="1" ht="24.75" customHeight="1">
      <c r="A8" s="347" t="s">
        <v>285</v>
      </c>
      <c r="B8" s="347" t="s">
        <v>280</v>
      </c>
      <c r="C8" s="347" t="s">
        <v>281</v>
      </c>
      <c r="D8" s="347" t="s">
        <v>283</v>
      </c>
      <c r="E8" s="565" t="s">
        <v>335</v>
      </c>
      <c r="F8" s="564"/>
      <c r="G8" s="564"/>
      <c r="H8" s="564"/>
      <c r="I8" s="564"/>
      <c r="J8" s="564"/>
      <c r="K8" s="564"/>
      <c r="L8" s="564"/>
      <c r="M8" s="564"/>
      <c r="N8" s="564"/>
      <c r="O8" s="564"/>
      <c r="P8" s="564"/>
      <c r="Q8" s="564"/>
      <c r="R8" s="564"/>
      <c r="S8" s="564"/>
      <c r="T8" s="564"/>
      <c r="U8" s="564"/>
      <c r="V8" s="88"/>
    </row>
    <row r="9" spans="1:22" ht="27" customHeight="1">
      <c r="A9" s="77"/>
      <c r="B9" s="77"/>
      <c r="C9" s="77"/>
      <c r="D9" s="77"/>
      <c r="E9" s="78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89"/>
      <c r="T9" s="89"/>
      <c r="U9" s="89"/>
      <c r="V9" s="5"/>
    </row>
    <row r="10" spans="1:22" ht="18.95" customHeight="1">
      <c r="A10" s="77"/>
      <c r="B10" s="77"/>
      <c r="C10" s="77"/>
      <c r="D10" s="77"/>
      <c r="E10" s="78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89"/>
      <c r="T10" s="89"/>
      <c r="U10" s="89"/>
      <c r="V10" s="5"/>
    </row>
    <row r="11" spans="1:22" ht="18.95" customHeight="1">
      <c r="A11" s="77"/>
      <c r="B11" s="77"/>
      <c r="C11" s="77"/>
      <c r="D11" s="77"/>
      <c r="E11" s="78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89"/>
      <c r="T11" s="89"/>
      <c r="U11" s="89"/>
      <c r="V11" s="5"/>
    </row>
    <row r="12" spans="1:22" ht="18.95" customHeight="1">
      <c r="A12" s="77"/>
      <c r="B12" s="77"/>
      <c r="C12" s="77"/>
      <c r="D12" s="77"/>
      <c r="E12" s="78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89"/>
      <c r="T12" s="89"/>
      <c r="U12" s="89"/>
      <c r="V12" s="5"/>
    </row>
    <row r="13" spans="1:22" ht="18.95" customHeight="1">
      <c r="A13" s="77"/>
      <c r="B13" s="77"/>
      <c r="C13" s="77"/>
      <c r="D13" s="77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89"/>
      <c r="T13" s="89"/>
      <c r="U13" s="90"/>
      <c r="V13" s="5"/>
    </row>
    <row r="14" spans="1:22" ht="18.95" customHeight="1">
      <c r="A14" s="80"/>
      <c r="B14" s="80"/>
      <c r="C14" s="80"/>
      <c r="D14" s="77"/>
      <c r="E14" s="78"/>
      <c r="F14" s="79"/>
      <c r="G14" s="81"/>
      <c r="H14" s="79"/>
      <c r="I14" s="79"/>
      <c r="J14" s="79"/>
      <c r="K14" s="81"/>
      <c r="L14" s="79"/>
      <c r="M14" s="79"/>
      <c r="N14" s="79"/>
      <c r="O14" s="79"/>
      <c r="P14" s="79"/>
      <c r="Q14" s="79"/>
      <c r="R14" s="79"/>
      <c r="S14" s="89"/>
      <c r="T14" s="89"/>
      <c r="U14" s="90"/>
      <c r="V14" s="5"/>
    </row>
    <row r="15" spans="1:22" ht="18.95" customHeight="1">
      <c r="A15" s="80"/>
      <c r="B15" s="80"/>
      <c r="C15" s="80"/>
      <c r="D15" s="80"/>
      <c r="E15" s="82"/>
      <c r="F15" s="79"/>
      <c r="G15" s="81"/>
      <c r="H15" s="81"/>
      <c r="I15" s="81"/>
      <c r="J15" s="81"/>
      <c r="K15" s="81"/>
      <c r="L15" s="81"/>
      <c r="M15" s="79"/>
      <c r="N15" s="79"/>
      <c r="O15" s="79"/>
      <c r="P15" s="79"/>
      <c r="Q15" s="79"/>
      <c r="R15" s="79"/>
      <c r="S15" s="89"/>
      <c r="T15" s="90"/>
      <c r="U15" s="90"/>
      <c r="V15" s="5"/>
    </row>
    <row r="16" spans="1:22" ht="18.95" customHeight="1">
      <c r="A16" s="80"/>
      <c r="B16" s="80"/>
      <c r="C16" s="80"/>
      <c r="D16" s="80"/>
      <c r="E16" s="82"/>
      <c r="F16" s="79"/>
      <c r="G16" s="81"/>
      <c r="H16" s="81"/>
      <c r="I16" s="81"/>
      <c r="J16" s="81"/>
      <c r="K16" s="81"/>
      <c r="L16" s="81"/>
      <c r="M16" s="79"/>
      <c r="N16" s="79"/>
      <c r="O16" s="79"/>
      <c r="P16" s="79"/>
      <c r="Q16" s="79"/>
      <c r="R16" s="79"/>
      <c r="S16" s="90"/>
      <c r="T16" s="90"/>
      <c r="U16" s="90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83"/>
      <c r="M17" s="8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tabSelected="1" workbookViewId="0">
      <selection activeCell="G12" sqref="G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6" t="s">
        <v>237</v>
      </c>
    </row>
    <row r="2" spans="1:21" ht="24.75" customHeight="1">
      <c r="A2" s="453" t="s">
        <v>302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</row>
    <row r="3" spans="1:21" ht="19.5" customHeight="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505" t="s">
        <v>77</v>
      </c>
      <c r="U3" s="505"/>
    </row>
    <row r="4" spans="1:21" ht="27.75" customHeight="1">
      <c r="A4" s="413" t="s">
        <v>103</v>
      </c>
      <c r="B4" s="414"/>
      <c r="C4" s="415"/>
      <c r="D4" s="416" t="s">
        <v>122</v>
      </c>
      <c r="E4" s="416" t="s">
        <v>123</v>
      </c>
      <c r="F4" s="416" t="s">
        <v>97</v>
      </c>
      <c r="G4" s="410" t="s">
        <v>124</v>
      </c>
      <c r="H4" s="410" t="s">
        <v>125</v>
      </c>
      <c r="I4" s="410" t="s">
        <v>126</v>
      </c>
      <c r="J4" s="410" t="s">
        <v>127</v>
      </c>
      <c r="K4" s="410" t="s">
        <v>128</v>
      </c>
      <c r="L4" s="410" t="s">
        <v>129</v>
      </c>
      <c r="M4" s="410" t="s">
        <v>114</v>
      </c>
      <c r="N4" s="410" t="s">
        <v>130</v>
      </c>
      <c r="O4" s="410" t="s">
        <v>112</v>
      </c>
      <c r="P4" s="410" t="s">
        <v>116</v>
      </c>
      <c r="Q4" s="410" t="s">
        <v>115</v>
      </c>
      <c r="R4" s="410" t="s">
        <v>131</v>
      </c>
      <c r="S4" s="410" t="s">
        <v>132</v>
      </c>
      <c r="T4" s="410" t="s">
        <v>133</v>
      </c>
      <c r="U4" s="410" t="s">
        <v>119</v>
      </c>
    </row>
    <row r="5" spans="1:21" ht="13.5" customHeight="1">
      <c r="A5" s="416" t="s">
        <v>98</v>
      </c>
      <c r="B5" s="416" t="s">
        <v>99</v>
      </c>
      <c r="C5" s="416" t="s">
        <v>100</v>
      </c>
      <c r="D5" s="418"/>
      <c r="E5" s="418"/>
      <c r="F5" s="418"/>
      <c r="G5" s="410"/>
      <c r="H5" s="410"/>
      <c r="I5" s="410"/>
      <c r="J5" s="410"/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</row>
    <row r="6" spans="1:21" ht="18" customHeight="1">
      <c r="A6" s="417"/>
      <c r="B6" s="417"/>
      <c r="C6" s="417"/>
      <c r="D6" s="417"/>
      <c r="E6" s="417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</row>
    <row r="7" spans="1:21" s="38" customFormat="1" ht="29.25" customHeight="1">
      <c r="A7" s="347" t="s">
        <v>285</v>
      </c>
      <c r="B7" s="347" t="s">
        <v>280</v>
      </c>
      <c r="C7" s="347" t="s">
        <v>281</v>
      </c>
      <c r="D7" s="347" t="s">
        <v>283</v>
      </c>
      <c r="E7" s="550" t="s">
        <v>335</v>
      </c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  <c r="R7" s="553"/>
      <c r="S7" s="553"/>
      <c r="T7" s="553"/>
      <c r="U7" s="55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S22"/>
  <sheetViews>
    <sheetView showGridLines="0" showZeros="0" workbookViewId="0">
      <selection activeCell="N11" sqref="N11"/>
    </sheetView>
  </sheetViews>
  <sheetFormatPr defaultColWidth="9" defaultRowHeight="12.75" customHeight="1"/>
  <cols>
    <col min="1" max="3" width="3.625" style="49" customWidth="1"/>
    <col min="4" max="4" width="6.875" style="49" customWidth="1"/>
    <col min="5" max="5" width="22.625" style="49" customWidth="1"/>
    <col min="6" max="6" width="9.375" style="49" customWidth="1"/>
    <col min="7" max="7" width="8.625" style="49" customWidth="1"/>
    <col min="8" max="10" width="7.5" style="49" customWidth="1"/>
    <col min="11" max="11" width="8.375" style="49" customWidth="1"/>
    <col min="12" max="12" width="9" style="49" customWidth="1"/>
    <col min="13" max="15" width="7.5" style="49" customWidth="1"/>
    <col min="16" max="16" width="10" style="49" customWidth="1"/>
    <col min="17" max="18" width="7.5" style="49" customWidth="1"/>
    <col min="19" max="19" width="11.25" style="49" customWidth="1"/>
    <col min="20" max="20" width="7.5" style="49" customWidth="1"/>
    <col min="21" max="21" width="9.75" style="49" customWidth="1"/>
    <col min="22" max="41" width="6.875" style="49" customWidth="1"/>
    <col min="42" max="42" width="6.625" style="49" customWidth="1"/>
    <col min="43" max="253" width="6.875" style="49" customWidth="1"/>
    <col min="254" max="255" width="6.875" style="50" customWidth="1"/>
    <col min="256" max="16384" width="9" style="50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0" t="s">
        <v>238</v>
      </c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20" t="s">
        <v>239</v>
      </c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20"/>
      <c r="T2" s="520"/>
      <c r="U2" s="520"/>
      <c r="V2" s="520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62"/>
      <c r="U3" s="521" t="s">
        <v>77</v>
      </c>
      <c r="V3" s="522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47" customFormat="1" ht="23.25" customHeight="1">
      <c r="A4" s="52" t="s">
        <v>103</v>
      </c>
      <c r="B4" s="52"/>
      <c r="C4" s="52"/>
      <c r="D4" s="519" t="s">
        <v>78</v>
      </c>
      <c r="E4" s="523" t="s">
        <v>96</v>
      </c>
      <c r="F4" s="519" t="s">
        <v>104</v>
      </c>
      <c r="G4" s="53" t="s">
        <v>105</v>
      </c>
      <c r="H4" s="53"/>
      <c r="I4" s="53"/>
      <c r="J4" s="53"/>
      <c r="K4" s="53" t="s">
        <v>106</v>
      </c>
      <c r="L4" s="53"/>
      <c r="M4" s="53"/>
      <c r="N4" s="53"/>
      <c r="O4" s="53"/>
      <c r="P4" s="53"/>
      <c r="Q4" s="53"/>
      <c r="R4" s="53"/>
      <c r="S4" s="518" t="s">
        <v>240</v>
      </c>
      <c r="T4" s="518"/>
      <c r="U4" s="518"/>
      <c r="V4" s="518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</row>
    <row r="5" spans="1:253" s="47" customFormat="1" ht="23.25" customHeight="1">
      <c r="A5" s="518" t="s">
        <v>98</v>
      </c>
      <c r="B5" s="519" t="s">
        <v>99</v>
      </c>
      <c r="C5" s="519" t="s">
        <v>100</v>
      </c>
      <c r="D5" s="519"/>
      <c r="E5" s="523"/>
      <c r="F5" s="519"/>
      <c r="G5" s="519" t="s">
        <v>80</v>
      </c>
      <c r="H5" s="519" t="s">
        <v>110</v>
      </c>
      <c r="I5" s="519" t="s">
        <v>111</v>
      </c>
      <c r="J5" s="519" t="s">
        <v>112</v>
      </c>
      <c r="K5" s="519" t="s">
        <v>80</v>
      </c>
      <c r="L5" s="519" t="s">
        <v>113</v>
      </c>
      <c r="M5" s="519" t="s">
        <v>114</v>
      </c>
      <c r="N5" s="519" t="s">
        <v>115</v>
      </c>
      <c r="O5" s="519" t="s">
        <v>116</v>
      </c>
      <c r="P5" s="519" t="s">
        <v>117</v>
      </c>
      <c r="Q5" s="519" t="s">
        <v>118</v>
      </c>
      <c r="R5" s="519" t="s">
        <v>119</v>
      </c>
      <c r="S5" s="518" t="s">
        <v>80</v>
      </c>
      <c r="T5" s="518" t="s">
        <v>241</v>
      </c>
      <c r="U5" s="518" t="s">
        <v>242</v>
      </c>
      <c r="V5" s="518" t="s">
        <v>243</v>
      </c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</row>
    <row r="6" spans="1:253" ht="31.5" customHeight="1">
      <c r="A6" s="518"/>
      <c r="B6" s="519"/>
      <c r="C6" s="519"/>
      <c r="D6" s="519"/>
      <c r="E6" s="523"/>
      <c r="F6" s="54" t="s">
        <v>97</v>
      </c>
      <c r="G6" s="519"/>
      <c r="H6" s="519"/>
      <c r="I6" s="519"/>
      <c r="J6" s="519"/>
      <c r="K6" s="519"/>
      <c r="L6" s="519"/>
      <c r="M6" s="519"/>
      <c r="N6" s="519"/>
      <c r="O6" s="519"/>
      <c r="P6" s="519"/>
      <c r="Q6" s="519"/>
      <c r="R6" s="519"/>
      <c r="S6" s="518"/>
      <c r="T6" s="518"/>
      <c r="U6" s="518"/>
      <c r="V6" s="518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1"/>
      <c r="IR6" s="61"/>
      <c r="IS6" s="61"/>
    </row>
    <row r="7" spans="1:253" ht="23.25" customHeight="1">
      <c r="A7" s="54" t="s">
        <v>92</v>
      </c>
      <c r="B7" s="54" t="s">
        <v>92</v>
      </c>
      <c r="C7" s="54" t="s">
        <v>92</v>
      </c>
      <c r="D7" s="54" t="s">
        <v>92</v>
      </c>
      <c r="E7" s="54" t="s">
        <v>92</v>
      </c>
      <c r="F7" s="54">
        <v>1</v>
      </c>
      <c r="G7" s="54">
        <v>2</v>
      </c>
      <c r="H7" s="54">
        <v>3</v>
      </c>
      <c r="I7" s="59">
        <v>4</v>
      </c>
      <c r="J7" s="59">
        <v>5</v>
      </c>
      <c r="K7" s="54">
        <v>6</v>
      </c>
      <c r="L7" s="54">
        <v>7</v>
      </c>
      <c r="M7" s="54">
        <v>8</v>
      </c>
      <c r="N7" s="59">
        <v>9</v>
      </c>
      <c r="O7" s="59">
        <v>10</v>
      </c>
      <c r="P7" s="54">
        <v>11</v>
      </c>
      <c r="Q7" s="54">
        <v>12</v>
      </c>
      <c r="R7" s="54">
        <v>13</v>
      </c>
      <c r="S7" s="54">
        <v>14</v>
      </c>
      <c r="T7" s="54">
        <v>15</v>
      </c>
      <c r="U7" s="54">
        <v>16</v>
      </c>
      <c r="V7" s="54">
        <v>17</v>
      </c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1"/>
      <c r="IR7" s="61"/>
      <c r="IS7" s="61"/>
    </row>
    <row r="8" spans="1:253" s="48" customFormat="1" ht="23.25" customHeight="1">
      <c r="A8" s="342" t="s">
        <v>279</v>
      </c>
      <c r="B8" s="342" t="s">
        <v>280</v>
      </c>
      <c r="C8" s="342" t="s">
        <v>281</v>
      </c>
      <c r="D8" s="343" t="s">
        <v>283</v>
      </c>
      <c r="E8" s="344" t="s">
        <v>284</v>
      </c>
      <c r="F8" s="58">
        <f>G8+K8</f>
        <v>45</v>
      </c>
      <c r="G8" s="58">
        <f>H8+I8+J8</f>
        <v>45</v>
      </c>
      <c r="H8" s="58"/>
      <c r="I8" s="58">
        <v>45</v>
      </c>
      <c r="J8" s="58"/>
      <c r="K8" s="58">
        <f>L8+M8+N8+O8+P8+Q8+R8</f>
        <v>0</v>
      </c>
      <c r="L8" s="58"/>
      <c r="M8" s="58"/>
      <c r="N8" s="58"/>
      <c r="O8" s="58"/>
      <c r="P8" s="58"/>
      <c r="Q8" s="58"/>
      <c r="R8" s="58"/>
      <c r="S8" s="58">
        <f>T8+U8+V8</f>
        <v>45</v>
      </c>
      <c r="T8" s="58">
        <v>45</v>
      </c>
      <c r="U8" s="58"/>
      <c r="V8" s="65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</row>
    <row r="9" spans="1:253" ht="23.25" customHeight="1">
      <c r="A9" s="342" t="s">
        <v>285</v>
      </c>
      <c r="B9" s="342" t="s">
        <v>280</v>
      </c>
      <c r="C9" s="342" t="s">
        <v>286</v>
      </c>
      <c r="D9" s="343" t="s">
        <v>283</v>
      </c>
      <c r="E9" s="344" t="s">
        <v>287</v>
      </c>
      <c r="F9" s="58">
        <f t="shared" ref="F9:F13" si="0">G9+K9</f>
        <v>12</v>
      </c>
      <c r="G9" s="58">
        <f t="shared" ref="G9:G13" si="1">H9+I9+J9</f>
        <v>0</v>
      </c>
      <c r="H9" s="58"/>
      <c r="I9" s="58"/>
      <c r="J9" s="58"/>
      <c r="K9" s="58">
        <f t="shared" ref="K9:K13" si="2">L9+M9+N9+O9+P9+Q9+R9</f>
        <v>12</v>
      </c>
      <c r="L9" s="309">
        <v>12</v>
      </c>
      <c r="M9" s="58"/>
      <c r="N9" s="58"/>
      <c r="O9" s="58"/>
      <c r="P9" s="58"/>
      <c r="Q9" s="58"/>
      <c r="R9" s="58"/>
      <c r="S9" s="58">
        <f t="shared" ref="S9:S13" si="3">T9+U9+V9</f>
        <v>12</v>
      </c>
      <c r="T9" s="58"/>
      <c r="U9" s="309">
        <v>12</v>
      </c>
      <c r="V9" s="6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342" t="s">
        <v>285</v>
      </c>
      <c r="B10" s="342" t="s">
        <v>281</v>
      </c>
      <c r="C10" s="342" t="s">
        <v>280</v>
      </c>
      <c r="D10" s="343" t="s">
        <v>282</v>
      </c>
      <c r="E10" s="344" t="s">
        <v>288</v>
      </c>
      <c r="F10" s="58">
        <f t="shared" si="0"/>
        <v>1055</v>
      </c>
      <c r="G10" s="58">
        <f t="shared" si="1"/>
        <v>0</v>
      </c>
      <c r="H10" s="58"/>
      <c r="I10" s="58"/>
      <c r="J10" s="58"/>
      <c r="K10" s="58">
        <f t="shared" si="2"/>
        <v>1055</v>
      </c>
      <c r="L10" s="309">
        <v>55</v>
      </c>
      <c r="M10" s="58"/>
      <c r="N10" s="58"/>
      <c r="O10" s="58"/>
      <c r="P10" s="58">
        <v>1000</v>
      </c>
      <c r="Q10" s="58"/>
      <c r="R10" s="58"/>
      <c r="S10" s="58">
        <f t="shared" si="3"/>
        <v>1055</v>
      </c>
      <c r="T10" s="58"/>
      <c r="U10" s="309">
        <v>1055</v>
      </c>
      <c r="V10" s="6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342" t="s">
        <v>285</v>
      </c>
      <c r="B11" s="342" t="s">
        <v>281</v>
      </c>
      <c r="C11" s="342" t="s">
        <v>286</v>
      </c>
      <c r="D11" s="343" t="s">
        <v>282</v>
      </c>
      <c r="E11" s="344" t="s">
        <v>289</v>
      </c>
      <c r="F11" s="58">
        <f t="shared" si="0"/>
        <v>206.71</v>
      </c>
      <c r="G11" s="58">
        <f t="shared" si="1"/>
        <v>0</v>
      </c>
      <c r="H11" s="58"/>
      <c r="I11" s="58"/>
      <c r="J11" s="58"/>
      <c r="K11" s="58">
        <f t="shared" si="2"/>
        <v>206.71</v>
      </c>
      <c r="L11" s="309">
        <v>206.71</v>
      </c>
      <c r="M11" s="58"/>
      <c r="N11" s="58"/>
      <c r="O11" s="58"/>
      <c r="P11" s="58"/>
      <c r="Q11" s="58"/>
      <c r="R11" s="58"/>
      <c r="S11" s="58">
        <f t="shared" si="3"/>
        <v>206.71</v>
      </c>
      <c r="T11" s="58"/>
      <c r="U11" s="309">
        <v>206.71</v>
      </c>
      <c r="V11" s="6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342" t="s">
        <v>290</v>
      </c>
      <c r="B12" s="342" t="s">
        <v>291</v>
      </c>
      <c r="C12" s="342" t="s">
        <v>292</v>
      </c>
      <c r="D12" s="343" t="s">
        <v>282</v>
      </c>
      <c r="E12" s="344" t="s">
        <v>293</v>
      </c>
      <c r="F12" s="58">
        <f t="shared" si="0"/>
        <v>10</v>
      </c>
      <c r="G12" s="58">
        <f t="shared" si="1"/>
        <v>0</v>
      </c>
      <c r="H12" s="58"/>
      <c r="I12" s="58"/>
      <c r="J12" s="58"/>
      <c r="K12" s="58">
        <f t="shared" si="2"/>
        <v>10</v>
      </c>
      <c r="L12" s="309">
        <v>10</v>
      </c>
      <c r="M12" s="58"/>
      <c r="N12" s="58"/>
      <c r="O12" s="58"/>
      <c r="P12" s="58"/>
      <c r="Q12" s="58"/>
      <c r="R12" s="58"/>
      <c r="S12" s="58">
        <f t="shared" si="3"/>
        <v>10</v>
      </c>
      <c r="T12" s="58"/>
      <c r="U12" s="309">
        <v>10</v>
      </c>
      <c r="V12" s="6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342" t="s">
        <v>290</v>
      </c>
      <c r="B13" s="342" t="s">
        <v>291</v>
      </c>
      <c r="C13" s="342" t="s">
        <v>286</v>
      </c>
      <c r="D13" s="343" t="s">
        <v>282</v>
      </c>
      <c r="E13" s="344" t="s">
        <v>294</v>
      </c>
      <c r="F13" s="58">
        <f t="shared" si="0"/>
        <v>20</v>
      </c>
      <c r="G13" s="58">
        <f t="shared" si="1"/>
        <v>0</v>
      </c>
      <c r="H13" s="58"/>
      <c r="I13" s="58"/>
      <c r="J13" s="58"/>
      <c r="K13" s="58">
        <f t="shared" si="2"/>
        <v>20</v>
      </c>
      <c r="L13" s="309">
        <v>20</v>
      </c>
      <c r="M13" s="58"/>
      <c r="N13" s="58"/>
      <c r="O13" s="58"/>
      <c r="P13" s="58"/>
      <c r="Q13" s="58"/>
      <c r="R13" s="58"/>
      <c r="S13" s="58">
        <f t="shared" si="3"/>
        <v>20</v>
      </c>
      <c r="T13" s="58"/>
      <c r="U13" s="309">
        <v>20</v>
      </c>
      <c r="V13" s="6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55"/>
      <c r="B14" s="55"/>
      <c r="C14" s="55"/>
      <c r="D14" s="56"/>
      <c r="E14" s="57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65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55"/>
      <c r="B15" s="55"/>
      <c r="C15" s="55"/>
      <c r="D15" s="56"/>
      <c r="E15" s="57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6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55"/>
      <c r="B16" s="55"/>
      <c r="C16" s="55"/>
      <c r="D16" s="56"/>
      <c r="E16" s="57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65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55"/>
      <c r="B17" s="55"/>
      <c r="C17" s="55"/>
      <c r="D17" s="56"/>
      <c r="E17" s="57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65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118110236220474" right="0.55118110236220474" top="0.78740157480314965" bottom="0.59055118110236227" header="0.51181102362204722" footer="0.51181102362204722"/>
  <pageSetup paperSize="9" scale="65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17"/>
  <sheetViews>
    <sheetView showGridLines="0" showZeros="0" workbookViewId="0">
      <selection activeCell="I7" sqref="I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8" width="9.25" customWidth="1"/>
    <col min="9" max="21" width="7.25" customWidth="1"/>
  </cols>
  <sheetData>
    <row r="1" spans="1:21" ht="14.25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6" t="s">
        <v>244</v>
      </c>
    </row>
    <row r="2" spans="1:21" ht="24.75" customHeight="1">
      <c r="A2" s="411" t="s">
        <v>245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</row>
    <row r="3" spans="1:21" ht="19.5" customHeight="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505" t="s">
        <v>77</v>
      </c>
      <c r="U3" s="505"/>
    </row>
    <row r="4" spans="1:21" ht="27.75" customHeight="1">
      <c r="A4" s="413" t="s">
        <v>103</v>
      </c>
      <c r="B4" s="414"/>
      <c r="C4" s="415"/>
      <c r="D4" s="416" t="s">
        <v>122</v>
      </c>
      <c r="E4" s="416" t="s">
        <v>123</v>
      </c>
      <c r="F4" s="416" t="s">
        <v>97</v>
      </c>
      <c r="G4" s="410" t="s">
        <v>124</v>
      </c>
      <c r="H4" s="410" t="s">
        <v>125</v>
      </c>
      <c r="I4" s="410" t="s">
        <v>126</v>
      </c>
      <c r="J4" s="410" t="s">
        <v>127</v>
      </c>
      <c r="K4" s="410" t="s">
        <v>128</v>
      </c>
      <c r="L4" s="410" t="s">
        <v>129</v>
      </c>
      <c r="M4" s="410" t="s">
        <v>114</v>
      </c>
      <c r="N4" s="410" t="s">
        <v>130</v>
      </c>
      <c r="O4" s="410" t="s">
        <v>112</v>
      </c>
      <c r="P4" s="410" t="s">
        <v>116</v>
      </c>
      <c r="Q4" s="410" t="s">
        <v>115</v>
      </c>
      <c r="R4" s="410" t="s">
        <v>131</v>
      </c>
      <c r="S4" s="410" t="s">
        <v>132</v>
      </c>
      <c r="T4" s="410" t="s">
        <v>133</v>
      </c>
      <c r="U4" s="410" t="s">
        <v>119</v>
      </c>
    </row>
    <row r="5" spans="1:21" ht="13.5" customHeight="1">
      <c r="A5" s="416" t="s">
        <v>98</v>
      </c>
      <c r="B5" s="416" t="s">
        <v>99</v>
      </c>
      <c r="C5" s="416" t="s">
        <v>100</v>
      </c>
      <c r="D5" s="418"/>
      <c r="E5" s="418"/>
      <c r="F5" s="418"/>
      <c r="G5" s="410"/>
      <c r="H5" s="410"/>
      <c r="I5" s="410"/>
      <c r="J5" s="410"/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</row>
    <row r="6" spans="1:21" ht="18" customHeight="1">
      <c r="A6" s="417"/>
      <c r="B6" s="417"/>
      <c r="C6" s="417"/>
      <c r="D6" s="417"/>
      <c r="E6" s="417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</row>
    <row r="7" spans="1:21" ht="29.25" customHeight="1">
      <c r="A7" s="342" t="s">
        <v>279</v>
      </c>
      <c r="B7" s="342" t="s">
        <v>280</v>
      </c>
      <c r="C7" s="342" t="s">
        <v>281</v>
      </c>
      <c r="D7" s="343" t="s">
        <v>283</v>
      </c>
      <c r="E7" s="344" t="s">
        <v>284</v>
      </c>
      <c r="F7" s="41">
        <f>G7+H7+I7+J7+K7+L7+M7+N7+O7+P7+Q7+R7+S7+T7+U7</f>
        <v>45</v>
      </c>
      <c r="G7" s="40"/>
      <c r="H7" s="40">
        <v>45</v>
      </c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</row>
    <row r="8" spans="1:21" ht="29.25" customHeight="1">
      <c r="A8" s="342" t="s">
        <v>285</v>
      </c>
      <c r="B8" s="342" t="s">
        <v>280</v>
      </c>
      <c r="C8" s="342" t="s">
        <v>286</v>
      </c>
      <c r="D8" s="343" t="s">
        <v>283</v>
      </c>
      <c r="E8" s="344" t="s">
        <v>287</v>
      </c>
      <c r="F8" s="370">
        <f t="shared" ref="F8:F12" si="0">G8+H8+I8+J8+K8+L8+M8+N8+O8+P8+Q8+R8+S8+T8+U8</f>
        <v>12</v>
      </c>
      <c r="G8" s="40"/>
      <c r="H8" s="309">
        <v>12</v>
      </c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</row>
    <row r="9" spans="1:21" ht="29.25" customHeight="1">
      <c r="A9" s="342" t="s">
        <v>285</v>
      </c>
      <c r="B9" s="342" t="s">
        <v>281</v>
      </c>
      <c r="C9" s="342" t="s">
        <v>280</v>
      </c>
      <c r="D9" s="343" t="s">
        <v>282</v>
      </c>
      <c r="E9" s="344" t="s">
        <v>288</v>
      </c>
      <c r="F9" s="370">
        <f t="shared" si="0"/>
        <v>1055</v>
      </c>
      <c r="G9" s="40"/>
      <c r="H9" s="368">
        <v>55</v>
      </c>
      <c r="I9" s="355">
        <v>1000</v>
      </c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</row>
    <row r="10" spans="1:21" ht="29.25" customHeight="1">
      <c r="A10" s="342" t="s">
        <v>285</v>
      </c>
      <c r="B10" s="342" t="s">
        <v>281</v>
      </c>
      <c r="C10" s="342" t="s">
        <v>286</v>
      </c>
      <c r="D10" s="343" t="s">
        <v>282</v>
      </c>
      <c r="E10" s="344" t="s">
        <v>289</v>
      </c>
      <c r="F10" s="370">
        <f t="shared" si="0"/>
        <v>206.71</v>
      </c>
      <c r="G10" s="40"/>
      <c r="H10" s="309">
        <v>206.71</v>
      </c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</row>
    <row r="11" spans="1:21" ht="29.25" customHeight="1">
      <c r="A11" s="342" t="s">
        <v>290</v>
      </c>
      <c r="B11" s="342" t="s">
        <v>291</v>
      </c>
      <c r="C11" s="342" t="s">
        <v>292</v>
      </c>
      <c r="D11" s="343" t="s">
        <v>282</v>
      </c>
      <c r="E11" s="344" t="s">
        <v>293</v>
      </c>
      <c r="F11" s="370">
        <f t="shared" si="0"/>
        <v>10</v>
      </c>
      <c r="G11" s="40"/>
      <c r="H11" s="309">
        <v>10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</row>
    <row r="12" spans="1:21" ht="29.25" customHeight="1">
      <c r="A12" s="342" t="s">
        <v>290</v>
      </c>
      <c r="B12" s="342" t="s">
        <v>291</v>
      </c>
      <c r="C12" s="342" t="s">
        <v>286</v>
      </c>
      <c r="D12" s="343" t="s">
        <v>282</v>
      </c>
      <c r="E12" s="344" t="s">
        <v>294</v>
      </c>
      <c r="F12" s="370">
        <f t="shared" si="0"/>
        <v>20</v>
      </c>
      <c r="G12" s="40"/>
      <c r="H12" s="309">
        <v>20</v>
      </c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 s="38" customFormat="1" ht="29.25" customHeight="1">
      <c r="A13" s="42"/>
      <c r="B13" s="42"/>
      <c r="C13" s="42"/>
      <c r="D13" s="42"/>
      <c r="E13" s="43"/>
      <c r="F13" s="44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</row>
    <row r="14" spans="1:21" ht="29.25" customHeight="1"/>
    <row r="15" spans="1:21" ht="29.25" customHeight="1"/>
    <row r="16" spans="1:21" ht="29.25" customHeight="1"/>
    <row r="17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B10" sqref="B10"/>
    </sheetView>
  </sheetViews>
  <sheetFormatPr defaultColWidth="9" defaultRowHeight="12.75" customHeight="1"/>
  <cols>
    <col min="1" max="1" width="15.5" style="26" customWidth="1"/>
    <col min="2" max="2" width="9.125" style="26" customWidth="1"/>
    <col min="3" max="8" width="7.875" style="26" customWidth="1"/>
    <col min="9" max="9" width="9.125" style="26" customWidth="1"/>
    <col min="10" max="15" width="7.875" style="26" customWidth="1"/>
    <col min="16" max="250" width="6.875" style="26" customWidth="1"/>
    <col min="251" max="16384" width="9" style="26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4" t="s">
        <v>246</v>
      </c>
    </row>
    <row r="2" spans="1:15" ht="47.25" customHeight="1">
      <c r="A2" s="525" t="s">
        <v>247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</row>
    <row r="3" spans="1:15" ht="12.75" customHeight="1">
      <c r="A3" s="27"/>
      <c r="B3" s="5"/>
      <c r="C3" s="5"/>
      <c r="D3" s="5"/>
      <c r="E3" s="5"/>
      <c r="F3" s="27"/>
      <c r="G3" s="27"/>
      <c r="H3" s="27"/>
      <c r="I3" s="27"/>
      <c r="J3" s="27"/>
      <c r="K3" s="27"/>
      <c r="L3" s="27"/>
      <c r="M3" s="27"/>
      <c r="N3" s="27"/>
      <c r="O3" s="27" t="s">
        <v>77</v>
      </c>
    </row>
    <row r="4" spans="1:15" s="25" customFormat="1" ht="23.25" customHeight="1">
      <c r="A4" s="529" t="s">
        <v>248</v>
      </c>
      <c r="B4" s="526" t="s">
        <v>249</v>
      </c>
      <c r="C4" s="526"/>
      <c r="D4" s="526"/>
      <c r="E4" s="526"/>
      <c r="F4" s="526"/>
      <c r="G4" s="526"/>
      <c r="H4" s="526"/>
      <c r="I4" s="527" t="s">
        <v>250</v>
      </c>
      <c r="J4" s="528"/>
      <c r="K4" s="528"/>
      <c r="L4" s="528"/>
      <c r="M4" s="528"/>
      <c r="N4" s="528"/>
      <c r="O4" s="528"/>
    </row>
    <row r="5" spans="1:15" s="25" customFormat="1" ht="23.25" customHeight="1">
      <c r="A5" s="529"/>
      <c r="B5" s="530" t="s">
        <v>80</v>
      </c>
      <c r="C5" s="530" t="s">
        <v>174</v>
      </c>
      <c r="D5" s="530" t="s">
        <v>251</v>
      </c>
      <c r="E5" s="532" t="s">
        <v>252</v>
      </c>
      <c r="F5" s="534" t="s">
        <v>177</v>
      </c>
      <c r="G5" s="534" t="s">
        <v>253</v>
      </c>
      <c r="H5" s="535" t="s">
        <v>179</v>
      </c>
      <c r="I5" s="533" t="s">
        <v>80</v>
      </c>
      <c r="J5" s="524" t="s">
        <v>174</v>
      </c>
      <c r="K5" s="524" t="s">
        <v>251</v>
      </c>
      <c r="L5" s="524" t="s">
        <v>252</v>
      </c>
      <c r="M5" s="524" t="s">
        <v>177</v>
      </c>
      <c r="N5" s="524" t="s">
        <v>253</v>
      </c>
      <c r="O5" s="524" t="s">
        <v>179</v>
      </c>
    </row>
    <row r="6" spans="1:15" s="25" customFormat="1" ht="33" customHeight="1">
      <c r="A6" s="529"/>
      <c r="B6" s="531"/>
      <c r="C6" s="531"/>
      <c r="D6" s="531"/>
      <c r="E6" s="533"/>
      <c r="F6" s="524"/>
      <c r="G6" s="524"/>
      <c r="H6" s="536"/>
      <c r="I6" s="533"/>
      <c r="J6" s="524"/>
      <c r="K6" s="524"/>
      <c r="L6" s="524"/>
      <c r="M6" s="524"/>
      <c r="N6" s="524"/>
      <c r="O6" s="524"/>
    </row>
    <row r="7" spans="1:15" ht="12.75" customHeight="1">
      <c r="A7" s="28" t="s">
        <v>92</v>
      </c>
      <c r="B7" s="29">
        <v>7</v>
      </c>
      <c r="C7" s="29">
        <v>8</v>
      </c>
      <c r="D7" s="29">
        <v>9</v>
      </c>
      <c r="E7" s="29">
        <v>10</v>
      </c>
      <c r="F7" s="29">
        <v>11</v>
      </c>
      <c r="G7" s="29">
        <v>12</v>
      </c>
      <c r="H7" s="29">
        <v>13</v>
      </c>
      <c r="I7" s="29">
        <v>14</v>
      </c>
      <c r="J7" s="29">
        <v>15</v>
      </c>
      <c r="K7" s="29">
        <v>16</v>
      </c>
      <c r="L7" s="29">
        <v>17</v>
      </c>
      <c r="M7" s="29">
        <v>18</v>
      </c>
      <c r="N7" s="29">
        <v>19</v>
      </c>
      <c r="O7" s="29">
        <v>20</v>
      </c>
    </row>
    <row r="8" spans="1:15" ht="28.5" customHeight="1">
      <c r="A8" s="356" t="s">
        <v>326</v>
      </c>
      <c r="B8" s="30">
        <f>C8+D8+E8+F8+G8+H8</f>
        <v>2</v>
      </c>
      <c r="C8" s="31">
        <v>2</v>
      </c>
      <c r="D8" s="31"/>
      <c r="E8" s="31"/>
      <c r="F8" s="31"/>
      <c r="G8" s="31"/>
      <c r="H8" s="32"/>
      <c r="I8" s="30">
        <f>J8+K8+L8+M8+N8+O8</f>
        <v>2</v>
      </c>
      <c r="J8" s="35">
        <v>2</v>
      </c>
      <c r="K8" s="35"/>
      <c r="L8" s="35"/>
      <c r="M8" s="31"/>
      <c r="N8" s="35"/>
      <c r="O8" s="36"/>
    </row>
    <row r="9" spans="1:15" ht="12.75" customHeight="1">
      <c r="A9" s="5"/>
      <c r="B9" s="5"/>
      <c r="C9" s="33"/>
      <c r="D9" s="33"/>
      <c r="E9" s="33"/>
      <c r="F9" s="33"/>
      <c r="G9" s="33"/>
      <c r="H9" s="33"/>
      <c r="I9" s="33"/>
      <c r="J9" s="33"/>
      <c r="K9" s="5"/>
      <c r="L9" s="33"/>
      <c r="M9" s="5"/>
      <c r="N9" s="37"/>
      <c r="O9" s="33"/>
    </row>
    <row r="10" spans="1:15" ht="12.75" customHeight="1">
      <c r="A10" s="5"/>
      <c r="B10" s="5"/>
      <c r="C10" s="5"/>
      <c r="D10" s="33"/>
      <c r="E10" s="5"/>
      <c r="F10" s="5"/>
      <c r="G10" s="33"/>
      <c r="H10" s="33"/>
      <c r="I10" s="33"/>
      <c r="J10" s="5"/>
      <c r="K10" s="33"/>
      <c r="L10" s="5"/>
      <c r="M10" s="5"/>
      <c r="N10" s="5"/>
      <c r="O10" s="33"/>
    </row>
    <row r="11" spans="1:15" ht="12.75" customHeight="1">
      <c r="A11" s="5"/>
      <c r="B11" s="33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33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33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J5:J6"/>
    <mergeCell ref="K5:K6"/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workbookViewId="0">
      <selection activeCell="B7" sqref="B7"/>
    </sheetView>
  </sheetViews>
  <sheetFormatPr defaultColWidth="9" defaultRowHeight="12.75" customHeight="1"/>
  <cols>
    <col min="1" max="1" width="8.75" style="11" customWidth="1"/>
    <col min="2" max="2" width="13.5" style="11" customWidth="1"/>
    <col min="3" max="5" width="15.125" style="11" customWidth="1"/>
    <col min="6" max="7" width="23.625" style="11" customWidth="1"/>
    <col min="8" max="9" width="20.625" style="11" customWidth="1"/>
    <col min="10" max="10" width="8.75" style="11" customWidth="1"/>
    <col min="11" max="16384" width="9" style="11"/>
  </cols>
  <sheetData>
    <row r="1" spans="1:10" ht="18.75" customHeight="1">
      <c r="A1" s="12"/>
      <c r="B1" s="12"/>
      <c r="C1" s="12"/>
      <c r="D1" s="12"/>
      <c r="E1" s="13"/>
      <c r="F1" s="12"/>
      <c r="G1" s="12"/>
      <c r="H1" s="12"/>
      <c r="I1" s="12" t="s">
        <v>254</v>
      </c>
      <c r="J1" s="12"/>
    </row>
    <row r="2" spans="1:10" ht="18.75" customHeight="1">
      <c r="A2" s="537" t="s">
        <v>255</v>
      </c>
      <c r="B2" s="537"/>
      <c r="C2" s="537"/>
      <c r="D2" s="537"/>
      <c r="E2" s="537"/>
      <c r="F2" s="537"/>
      <c r="G2" s="537"/>
      <c r="H2" s="537"/>
      <c r="I2" s="537"/>
      <c r="J2" s="12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23" t="s">
        <v>77</v>
      </c>
      <c r="J3" s="5"/>
    </row>
    <row r="4" spans="1:10" ht="32.25" customHeight="1">
      <c r="A4" s="541" t="s">
        <v>122</v>
      </c>
      <c r="B4" s="542" t="s">
        <v>79</v>
      </c>
      <c r="C4" s="538" t="s">
        <v>256</v>
      </c>
      <c r="D4" s="539"/>
      <c r="E4" s="540"/>
      <c r="F4" s="539" t="s">
        <v>257</v>
      </c>
      <c r="G4" s="538" t="s">
        <v>258</v>
      </c>
      <c r="H4" s="538" t="s">
        <v>259</v>
      </c>
      <c r="I4" s="539"/>
      <c r="J4" s="12"/>
    </row>
    <row r="5" spans="1:10" ht="24.75" customHeight="1">
      <c r="A5" s="541"/>
      <c r="B5" s="542"/>
      <c r="C5" s="14" t="s">
        <v>260</v>
      </c>
      <c r="D5" s="15" t="s">
        <v>105</v>
      </c>
      <c r="E5" s="16" t="s">
        <v>106</v>
      </c>
      <c r="F5" s="539"/>
      <c r="G5" s="538"/>
      <c r="H5" s="17" t="s">
        <v>261</v>
      </c>
      <c r="I5" s="24" t="s">
        <v>262</v>
      </c>
      <c r="J5" s="12"/>
    </row>
    <row r="6" spans="1:10" ht="9.75" customHeight="1">
      <c r="A6" s="18" t="s">
        <v>92</v>
      </c>
      <c r="B6" s="18" t="s">
        <v>92</v>
      </c>
      <c r="C6" s="19" t="s">
        <v>92</v>
      </c>
      <c r="D6" s="19" t="s">
        <v>92</v>
      </c>
      <c r="E6" s="19" t="s">
        <v>92</v>
      </c>
      <c r="F6" s="18" t="s">
        <v>92</v>
      </c>
      <c r="G6" s="18" t="s">
        <v>92</v>
      </c>
      <c r="H6" s="19" t="s">
        <v>92</v>
      </c>
      <c r="I6" s="18" t="s">
        <v>92</v>
      </c>
      <c r="J6" s="12"/>
    </row>
    <row r="7" spans="1:10" s="10" customFormat="1" ht="319.5" customHeight="1">
      <c r="A7" s="358" t="s">
        <v>278</v>
      </c>
      <c r="B7" s="357" t="s">
        <v>326</v>
      </c>
      <c r="C7" s="20">
        <v>1348.71</v>
      </c>
      <c r="D7" s="20">
        <v>45</v>
      </c>
      <c r="E7" s="20">
        <v>1303.71</v>
      </c>
      <c r="F7" s="357" t="s">
        <v>303</v>
      </c>
      <c r="G7" s="357" t="s">
        <v>305</v>
      </c>
      <c r="H7" s="357" t="s">
        <v>307</v>
      </c>
      <c r="I7" s="359" t="s">
        <v>306</v>
      </c>
      <c r="J7" s="21"/>
    </row>
    <row r="8" spans="1:10" ht="49.5" customHeight="1">
      <c r="A8" s="21"/>
      <c r="B8" s="21"/>
      <c r="C8" s="21"/>
      <c r="D8" s="21"/>
      <c r="E8" s="22"/>
      <c r="F8" s="21"/>
      <c r="G8" s="21"/>
      <c r="H8" s="21"/>
      <c r="I8" s="21"/>
      <c r="J8" s="12"/>
    </row>
    <row r="9" spans="1:10" ht="18.75" customHeight="1">
      <c r="A9" s="12"/>
      <c r="B9" s="21"/>
      <c r="C9" s="21"/>
      <c r="D9" s="21"/>
      <c r="E9" s="13"/>
      <c r="F9" s="12"/>
      <c r="G9" s="12"/>
      <c r="H9" s="21"/>
      <c r="I9" s="21"/>
      <c r="J9" s="12"/>
    </row>
    <row r="10" spans="1:10" ht="18.75" customHeight="1">
      <c r="A10" s="12"/>
      <c r="B10" s="21"/>
      <c r="C10" s="21"/>
      <c r="D10" s="21"/>
      <c r="E10" s="22"/>
      <c r="F10" s="12"/>
      <c r="G10" s="12"/>
      <c r="H10" s="12"/>
      <c r="I10" s="12"/>
      <c r="J10" s="12"/>
    </row>
    <row r="11" spans="1:10" ht="18.75" customHeight="1">
      <c r="A11" s="12"/>
      <c r="B11" s="21"/>
      <c r="C11" s="12"/>
      <c r="D11" s="21"/>
      <c r="E11" s="13"/>
      <c r="F11" s="12"/>
      <c r="G11" s="12"/>
      <c r="H11" s="21"/>
      <c r="I11" s="21"/>
      <c r="J11" s="12"/>
    </row>
    <row r="12" spans="1:10" ht="18.75" customHeight="1">
      <c r="A12" s="12"/>
      <c r="B12" s="12"/>
      <c r="C12" s="21"/>
      <c r="D12" s="21"/>
      <c r="E12" s="13"/>
      <c r="F12" s="12"/>
      <c r="G12" s="12"/>
      <c r="H12" s="12"/>
      <c r="I12" s="12"/>
      <c r="J12" s="12"/>
    </row>
    <row r="13" spans="1:10" ht="18.75" customHeight="1">
      <c r="A13" s="12"/>
      <c r="B13" s="12"/>
      <c r="C13" s="21"/>
      <c r="D13" s="21"/>
      <c r="E13" s="22"/>
      <c r="F13" s="12"/>
      <c r="G13" s="21"/>
      <c r="H13" s="21"/>
      <c r="I13" s="12"/>
      <c r="J13" s="12"/>
    </row>
    <row r="14" spans="1:10" ht="18.75" customHeight="1">
      <c r="A14" s="12"/>
      <c r="B14" s="12"/>
      <c r="C14" s="12"/>
      <c r="D14" s="12"/>
      <c r="E14" s="13"/>
      <c r="F14" s="12"/>
      <c r="G14" s="12"/>
      <c r="H14" s="12"/>
      <c r="I14" s="12"/>
      <c r="J14" s="1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20"/>
  <sheetViews>
    <sheetView showGridLines="0" showZeros="0" workbookViewId="0">
      <selection activeCell="I20" sqref="I20"/>
    </sheetView>
  </sheetViews>
  <sheetFormatPr defaultColWidth="9" defaultRowHeight="23.1" customHeight="1"/>
  <cols>
    <col min="1" max="3" width="3.375" style="295" customWidth="1"/>
    <col min="4" max="4" width="7.375" style="295" customWidth="1"/>
    <col min="5" max="5" width="21.75" style="295" customWidth="1"/>
    <col min="6" max="6" width="12.5" style="295" customWidth="1"/>
    <col min="7" max="7" width="11.625" style="295" customWidth="1"/>
    <col min="8" max="16" width="10.5" style="295" customWidth="1"/>
    <col min="17" max="247" width="6.75" style="295" customWidth="1"/>
    <col min="248" max="16384" width="9" style="296"/>
  </cols>
  <sheetData>
    <row r="1" spans="1:247" ht="23.1" customHeight="1">
      <c r="A1" s="5"/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5"/>
      <c r="N1" s="5"/>
      <c r="O1" s="5"/>
      <c r="P1" s="310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83" t="s">
        <v>94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13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298"/>
      <c r="B3" s="298"/>
      <c r="C3" s="298"/>
      <c r="D3" s="299"/>
      <c r="E3" s="300"/>
      <c r="F3" s="299"/>
      <c r="G3" s="301"/>
      <c r="H3" s="301"/>
      <c r="I3" s="301"/>
      <c r="J3" s="299"/>
      <c r="K3" s="299"/>
      <c r="L3" s="299"/>
      <c r="M3" s="5"/>
      <c r="N3" s="5"/>
      <c r="O3" s="384" t="s">
        <v>77</v>
      </c>
      <c r="P3" s="384"/>
      <c r="Q3" s="30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293" customFormat="1" ht="24.75" customHeight="1">
      <c r="A4" s="385" t="s">
        <v>95</v>
      </c>
      <c r="B4" s="385"/>
      <c r="C4" s="385"/>
      <c r="D4" s="387" t="s">
        <v>78</v>
      </c>
      <c r="E4" s="388" t="s">
        <v>96</v>
      </c>
      <c r="F4" s="389" t="s">
        <v>97</v>
      </c>
      <c r="G4" s="386" t="s">
        <v>81</v>
      </c>
      <c r="H4" s="386"/>
      <c r="I4" s="386"/>
      <c r="J4" s="387" t="s">
        <v>82</v>
      </c>
      <c r="K4" s="387" t="s">
        <v>83</v>
      </c>
      <c r="L4" s="387" t="s">
        <v>84</v>
      </c>
      <c r="M4" s="387" t="s">
        <v>85</v>
      </c>
      <c r="N4" s="387" t="s">
        <v>86</v>
      </c>
      <c r="O4" s="390" t="s">
        <v>87</v>
      </c>
      <c r="P4" s="392" t="s">
        <v>88</v>
      </c>
      <c r="Q4" s="288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314"/>
      <c r="AC4" s="314"/>
      <c r="AD4" s="314"/>
      <c r="AE4" s="314"/>
      <c r="AF4" s="314"/>
      <c r="AG4" s="314"/>
      <c r="AH4" s="314"/>
      <c r="AI4" s="314"/>
      <c r="AJ4" s="314"/>
      <c r="AK4" s="314"/>
      <c r="AL4" s="314"/>
      <c r="AM4" s="314"/>
      <c r="AN4" s="314"/>
      <c r="AO4" s="314"/>
      <c r="AP4" s="314"/>
      <c r="AQ4" s="314"/>
      <c r="AR4" s="314"/>
      <c r="AS4" s="314"/>
      <c r="AT4" s="314"/>
      <c r="AU4" s="314"/>
      <c r="AV4" s="314"/>
      <c r="AW4" s="314"/>
      <c r="AX4" s="314"/>
      <c r="AY4" s="314"/>
      <c r="AZ4" s="314"/>
      <c r="BA4" s="314"/>
      <c r="BB4" s="314"/>
      <c r="BC4" s="314"/>
      <c r="BD4" s="314"/>
      <c r="BE4" s="314"/>
      <c r="BF4" s="314"/>
      <c r="BG4" s="314"/>
      <c r="BH4" s="314"/>
      <c r="BI4" s="314"/>
      <c r="BJ4" s="314"/>
      <c r="BK4" s="314"/>
      <c r="BL4" s="314"/>
      <c r="BM4" s="314"/>
      <c r="BN4" s="314"/>
      <c r="BO4" s="314"/>
      <c r="BP4" s="314"/>
      <c r="BQ4" s="314"/>
      <c r="BR4" s="314"/>
      <c r="BS4" s="314"/>
      <c r="BT4" s="314"/>
      <c r="BU4" s="314"/>
      <c r="BV4" s="314"/>
      <c r="BW4" s="314"/>
      <c r="BX4" s="314"/>
      <c r="BY4" s="314"/>
      <c r="BZ4" s="314"/>
      <c r="CA4" s="314"/>
      <c r="CB4" s="314"/>
      <c r="CC4" s="314"/>
      <c r="CD4" s="314"/>
      <c r="CE4" s="314"/>
      <c r="CF4" s="314"/>
      <c r="CG4" s="314"/>
      <c r="CH4" s="314"/>
      <c r="CI4" s="314"/>
      <c r="CJ4" s="314"/>
      <c r="CK4" s="314"/>
      <c r="CL4" s="314"/>
      <c r="CM4" s="314"/>
      <c r="CN4" s="314"/>
      <c r="CO4" s="314"/>
      <c r="CP4" s="314"/>
      <c r="CQ4" s="314"/>
      <c r="CR4" s="314"/>
      <c r="CS4" s="314"/>
      <c r="CT4" s="314"/>
      <c r="CU4" s="314"/>
      <c r="CV4" s="314"/>
      <c r="CW4" s="314"/>
      <c r="CX4" s="314"/>
      <c r="CY4" s="314"/>
      <c r="CZ4" s="314"/>
      <c r="DA4" s="314"/>
      <c r="DB4" s="314"/>
      <c r="DC4" s="314"/>
      <c r="DD4" s="314"/>
      <c r="DE4" s="314"/>
      <c r="DF4" s="314"/>
      <c r="DG4" s="314"/>
      <c r="DH4" s="314"/>
      <c r="DI4" s="314"/>
      <c r="DJ4" s="314"/>
      <c r="DK4" s="314"/>
      <c r="DL4" s="314"/>
      <c r="DM4" s="314"/>
      <c r="DN4" s="314"/>
      <c r="DO4" s="314"/>
      <c r="DP4" s="314"/>
      <c r="DQ4" s="314"/>
      <c r="DR4" s="314"/>
      <c r="DS4" s="314"/>
      <c r="DT4" s="314"/>
      <c r="DU4" s="314"/>
      <c r="DV4" s="314"/>
      <c r="DW4" s="314"/>
      <c r="DX4" s="314"/>
      <c r="DY4" s="314"/>
      <c r="DZ4" s="314"/>
      <c r="EA4" s="314"/>
      <c r="EB4" s="314"/>
      <c r="EC4" s="314"/>
      <c r="ED4" s="314"/>
      <c r="EE4" s="314"/>
      <c r="EF4" s="314"/>
      <c r="EG4" s="314"/>
      <c r="EH4" s="314"/>
      <c r="EI4" s="314"/>
      <c r="EJ4" s="314"/>
      <c r="EK4" s="314"/>
      <c r="EL4" s="314"/>
      <c r="EM4" s="314"/>
      <c r="EN4" s="314"/>
      <c r="EO4" s="314"/>
      <c r="EP4" s="314"/>
      <c r="EQ4" s="314"/>
      <c r="ER4" s="314"/>
      <c r="ES4" s="314"/>
      <c r="ET4" s="314"/>
      <c r="EU4" s="314"/>
      <c r="EV4" s="314"/>
      <c r="EW4" s="314"/>
      <c r="EX4" s="314"/>
      <c r="EY4" s="314"/>
      <c r="EZ4" s="314"/>
      <c r="FA4" s="314"/>
      <c r="FB4" s="314"/>
      <c r="FC4" s="314"/>
      <c r="FD4" s="314"/>
      <c r="FE4" s="314"/>
      <c r="FF4" s="314"/>
      <c r="FG4" s="314"/>
      <c r="FH4" s="314"/>
      <c r="FI4" s="314"/>
      <c r="FJ4" s="314"/>
      <c r="FK4" s="314"/>
      <c r="FL4" s="314"/>
      <c r="FM4" s="314"/>
      <c r="FN4" s="314"/>
      <c r="FO4" s="314"/>
      <c r="FP4" s="314"/>
      <c r="FQ4" s="314"/>
      <c r="FR4" s="314"/>
      <c r="FS4" s="314"/>
      <c r="FT4" s="314"/>
      <c r="FU4" s="314"/>
      <c r="FV4" s="314"/>
      <c r="FW4" s="314"/>
      <c r="FX4" s="314"/>
      <c r="FY4" s="314"/>
      <c r="FZ4" s="314"/>
      <c r="GA4" s="314"/>
      <c r="GB4" s="314"/>
      <c r="GC4" s="314"/>
      <c r="GD4" s="314"/>
      <c r="GE4" s="314"/>
      <c r="GF4" s="314"/>
      <c r="GG4" s="314"/>
      <c r="GH4" s="314"/>
      <c r="GI4" s="314"/>
      <c r="GJ4" s="314"/>
      <c r="GK4" s="314"/>
      <c r="GL4" s="314"/>
      <c r="GM4" s="314"/>
      <c r="GN4" s="314"/>
      <c r="GO4" s="314"/>
      <c r="GP4" s="314"/>
      <c r="GQ4" s="314"/>
      <c r="GR4" s="314"/>
      <c r="GS4" s="314"/>
      <c r="GT4" s="314"/>
      <c r="GU4" s="314"/>
      <c r="GV4" s="314"/>
      <c r="GW4" s="314"/>
      <c r="GX4" s="314"/>
      <c r="GY4" s="314"/>
      <c r="GZ4" s="314"/>
      <c r="HA4" s="314"/>
      <c r="HB4" s="314"/>
      <c r="HC4" s="314"/>
      <c r="HD4" s="314"/>
      <c r="HE4" s="314"/>
      <c r="HF4" s="314"/>
      <c r="HG4" s="314"/>
      <c r="HH4" s="314"/>
      <c r="HI4" s="314"/>
      <c r="HJ4" s="314"/>
      <c r="HK4" s="314"/>
      <c r="HL4" s="314"/>
      <c r="HM4" s="314"/>
      <c r="HN4" s="314"/>
      <c r="HO4" s="314"/>
      <c r="HP4" s="314"/>
      <c r="HQ4" s="314"/>
      <c r="HR4" s="314"/>
      <c r="HS4" s="314"/>
      <c r="HT4" s="314"/>
      <c r="HU4" s="314"/>
      <c r="HV4" s="314"/>
      <c r="HW4" s="314"/>
      <c r="HX4" s="314"/>
      <c r="HY4" s="314"/>
      <c r="HZ4" s="314"/>
      <c r="IA4" s="314"/>
      <c r="IB4" s="314"/>
      <c r="IC4" s="314"/>
      <c r="ID4" s="314"/>
      <c r="IE4" s="314"/>
      <c r="IF4" s="314"/>
      <c r="IG4" s="314"/>
      <c r="IH4" s="314"/>
      <c r="II4" s="314"/>
      <c r="IJ4" s="314"/>
      <c r="IK4" s="314"/>
      <c r="IL4" s="314"/>
      <c r="IM4" s="314"/>
    </row>
    <row r="5" spans="1:247" s="293" customFormat="1" ht="39" customHeight="1">
      <c r="A5" s="302" t="s">
        <v>98</v>
      </c>
      <c r="B5" s="302" t="s">
        <v>99</v>
      </c>
      <c r="C5" s="302" t="s">
        <v>100</v>
      </c>
      <c r="D5" s="387"/>
      <c r="E5" s="388"/>
      <c r="F5" s="387"/>
      <c r="G5" s="302" t="s">
        <v>89</v>
      </c>
      <c r="H5" s="302" t="s">
        <v>90</v>
      </c>
      <c r="I5" s="302" t="s">
        <v>91</v>
      </c>
      <c r="J5" s="387"/>
      <c r="K5" s="387"/>
      <c r="L5" s="387"/>
      <c r="M5" s="387"/>
      <c r="N5" s="387"/>
      <c r="O5" s="391"/>
      <c r="P5" s="393"/>
      <c r="Q5" s="288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  <c r="CD5" s="314"/>
      <c r="CE5" s="314"/>
      <c r="CF5" s="314"/>
      <c r="CG5" s="314"/>
      <c r="CH5" s="314"/>
      <c r="CI5" s="314"/>
      <c r="CJ5" s="314"/>
      <c r="CK5" s="314"/>
      <c r="CL5" s="314"/>
      <c r="CM5" s="314"/>
      <c r="CN5" s="314"/>
      <c r="CO5" s="314"/>
      <c r="CP5" s="314"/>
      <c r="CQ5" s="314"/>
      <c r="CR5" s="314"/>
      <c r="CS5" s="314"/>
      <c r="CT5" s="314"/>
      <c r="CU5" s="314"/>
      <c r="CV5" s="314"/>
      <c r="CW5" s="314"/>
      <c r="CX5" s="314"/>
      <c r="CY5" s="314"/>
      <c r="CZ5" s="314"/>
      <c r="DA5" s="314"/>
      <c r="DB5" s="314"/>
      <c r="DC5" s="314"/>
      <c r="DD5" s="314"/>
      <c r="DE5" s="314"/>
      <c r="DF5" s="314"/>
      <c r="DG5" s="314"/>
      <c r="DH5" s="314"/>
      <c r="DI5" s="314"/>
      <c r="DJ5" s="314"/>
      <c r="DK5" s="314"/>
      <c r="DL5" s="314"/>
      <c r="DM5" s="314"/>
      <c r="DN5" s="314"/>
      <c r="DO5" s="314"/>
      <c r="DP5" s="314"/>
      <c r="DQ5" s="314"/>
      <c r="DR5" s="314"/>
      <c r="DS5" s="314"/>
      <c r="DT5" s="314"/>
      <c r="DU5" s="314"/>
      <c r="DV5" s="314"/>
      <c r="DW5" s="314"/>
      <c r="DX5" s="314"/>
      <c r="DY5" s="314"/>
      <c r="DZ5" s="314"/>
      <c r="EA5" s="314"/>
      <c r="EB5" s="314"/>
      <c r="EC5" s="314"/>
      <c r="ED5" s="314"/>
      <c r="EE5" s="314"/>
      <c r="EF5" s="314"/>
      <c r="EG5" s="314"/>
      <c r="EH5" s="314"/>
      <c r="EI5" s="314"/>
      <c r="EJ5" s="314"/>
      <c r="EK5" s="314"/>
      <c r="EL5" s="314"/>
      <c r="EM5" s="314"/>
      <c r="EN5" s="314"/>
      <c r="EO5" s="314"/>
      <c r="EP5" s="314"/>
      <c r="EQ5" s="314"/>
      <c r="ER5" s="314"/>
      <c r="ES5" s="314"/>
      <c r="ET5" s="314"/>
      <c r="EU5" s="314"/>
      <c r="EV5" s="314"/>
      <c r="EW5" s="314"/>
      <c r="EX5" s="314"/>
      <c r="EY5" s="314"/>
      <c r="EZ5" s="314"/>
      <c r="FA5" s="314"/>
      <c r="FB5" s="314"/>
      <c r="FC5" s="314"/>
      <c r="FD5" s="314"/>
      <c r="FE5" s="314"/>
      <c r="FF5" s="314"/>
      <c r="FG5" s="314"/>
      <c r="FH5" s="314"/>
      <c r="FI5" s="314"/>
      <c r="FJ5" s="314"/>
      <c r="FK5" s="314"/>
      <c r="FL5" s="314"/>
      <c r="FM5" s="314"/>
      <c r="FN5" s="314"/>
      <c r="FO5" s="314"/>
      <c r="FP5" s="314"/>
      <c r="FQ5" s="314"/>
      <c r="FR5" s="314"/>
      <c r="FS5" s="314"/>
      <c r="FT5" s="314"/>
      <c r="FU5" s="314"/>
      <c r="FV5" s="314"/>
      <c r="FW5" s="314"/>
      <c r="FX5" s="314"/>
      <c r="FY5" s="314"/>
      <c r="FZ5" s="314"/>
      <c r="GA5" s="314"/>
      <c r="GB5" s="314"/>
      <c r="GC5" s="314"/>
      <c r="GD5" s="314"/>
      <c r="GE5" s="314"/>
      <c r="GF5" s="314"/>
      <c r="GG5" s="314"/>
      <c r="GH5" s="314"/>
      <c r="GI5" s="314"/>
      <c r="GJ5" s="314"/>
      <c r="GK5" s="314"/>
      <c r="GL5" s="314"/>
      <c r="GM5" s="314"/>
      <c r="GN5" s="314"/>
      <c r="GO5" s="314"/>
      <c r="GP5" s="314"/>
      <c r="GQ5" s="314"/>
      <c r="GR5" s="314"/>
      <c r="GS5" s="314"/>
      <c r="GT5" s="314"/>
      <c r="GU5" s="314"/>
      <c r="GV5" s="314"/>
      <c r="GW5" s="314"/>
      <c r="GX5" s="314"/>
      <c r="GY5" s="314"/>
      <c r="GZ5" s="314"/>
      <c r="HA5" s="314"/>
      <c r="HB5" s="314"/>
      <c r="HC5" s="314"/>
      <c r="HD5" s="314"/>
      <c r="HE5" s="314"/>
      <c r="HF5" s="314"/>
      <c r="HG5" s="314"/>
      <c r="HH5" s="314"/>
      <c r="HI5" s="314"/>
      <c r="HJ5" s="314"/>
      <c r="HK5" s="314"/>
      <c r="HL5" s="314"/>
      <c r="HM5" s="314"/>
      <c r="HN5" s="314"/>
      <c r="HO5" s="314"/>
      <c r="HP5" s="314"/>
      <c r="HQ5" s="314"/>
      <c r="HR5" s="314"/>
      <c r="HS5" s="314"/>
      <c r="HT5" s="314"/>
      <c r="HU5" s="314"/>
      <c r="HV5" s="314"/>
      <c r="HW5" s="314"/>
      <c r="HX5" s="314"/>
      <c r="HY5" s="314"/>
      <c r="HZ5" s="314"/>
      <c r="IA5" s="314"/>
      <c r="IB5" s="314"/>
      <c r="IC5" s="314"/>
      <c r="ID5" s="314"/>
      <c r="IE5" s="314"/>
      <c r="IF5" s="314"/>
      <c r="IG5" s="314"/>
      <c r="IH5" s="314"/>
      <c r="II5" s="314"/>
      <c r="IJ5" s="314"/>
      <c r="IK5" s="314"/>
      <c r="IL5" s="314"/>
      <c r="IM5" s="314"/>
    </row>
    <row r="6" spans="1:247" ht="23.1" customHeight="1">
      <c r="A6" s="303" t="s">
        <v>92</v>
      </c>
      <c r="B6" s="303" t="s">
        <v>92</v>
      </c>
      <c r="C6" s="303" t="s">
        <v>92</v>
      </c>
      <c r="D6" s="303" t="s">
        <v>92</v>
      </c>
      <c r="E6" s="303" t="s">
        <v>92</v>
      </c>
      <c r="F6" s="303">
        <v>1</v>
      </c>
      <c r="G6" s="303">
        <v>2</v>
      </c>
      <c r="H6" s="303">
        <v>3</v>
      </c>
      <c r="I6" s="303">
        <v>4</v>
      </c>
      <c r="J6" s="303">
        <v>5</v>
      </c>
      <c r="K6" s="303">
        <v>6</v>
      </c>
      <c r="L6" s="303">
        <v>7</v>
      </c>
      <c r="M6" s="303">
        <v>8</v>
      </c>
      <c r="N6" s="303">
        <v>9</v>
      </c>
      <c r="O6" s="311">
        <v>10</v>
      </c>
      <c r="P6" s="312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294" customFormat="1" ht="24.75" customHeight="1">
      <c r="A7" s="342" t="s">
        <v>279</v>
      </c>
      <c r="B7" s="342" t="s">
        <v>280</v>
      </c>
      <c r="C7" s="342" t="s">
        <v>281</v>
      </c>
      <c r="D7" s="343" t="s">
        <v>283</v>
      </c>
      <c r="E7" s="344" t="s">
        <v>284</v>
      </c>
      <c r="F7" s="307">
        <f>G7+J7+K7+L7+M7+N7+O7+P7</f>
        <v>45</v>
      </c>
      <c r="G7" s="308">
        <f>H7+I7</f>
        <v>45</v>
      </c>
      <c r="H7" s="309">
        <v>45</v>
      </c>
      <c r="I7" s="307"/>
      <c r="J7" s="307"/>
      <c r="K7" s="307"/>
      <c r="L7" s="307"/>
      <c r="M7" s="307"/>
      <c r="N7" s="307"/>
      <c r="O7" s="307"/>
      <c r="P7" s="308"/>
      <c r="Q7" s="315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</row>
    <row r="8" spans="1:247" ht="24.75" customHeight="1">
      <c r="A8" s="342" t="s">
        <v>285</v>
      </c>
      <c r="B8" s="342" t="s">
        <v>280</v>
      </c>
      <c r="C8" s="342" t="s">
        <v>286</v>
      </c>
      <c r="D8" s="343" t="s">
        <v>283</v>
      </c>
      <c r="E8" s="344" t="s">
        <v>287</v>
      </c>
      <c r="F8" s="307">
        <f t="shared" ref="F8:F12" si="0">G8+J8+K8+L8+M8+N8+O8+P8</f>
        <v>12</v>
      </c>
      <c r="G8" s="308">
        <f t="shared" ref="G8:G12" si="1">H8+I8</f>
        <v>12</v>
      </c>
      <c r="H8" s="309">
        <v>12</v>
      </c>
      <c r="I8" s="307"/>
      <c r="J8" s="307"/>
      <c r="K8" s="307"/>
      <c r="L8" s="307"/>
      <c r="M8" s="307"/>
      <c r="N8" s="307"/>
      <c r="O8" s="307"/>
      <c r="P8" s="308"/>
      <c r="Q8" s="31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42" t="s">
        <v>285</v>
      </c>
      <c r="B9" s="342" t="s">
        <v>281</v>
      </c>
      <c r="C9" s="342" t="s">
        <v>280</v>
      </c>
      <c r="D9" s="343" t="s">
        <v>282</v>
      </c>
      <c r="E9" s="344" t="s">
        <v>288</v>
      </c>
      <c r="F9" s="307">
        <f t="shared" si="0"/>
        <v>1055</v>
      </c>
      <c r="G9" s="308">
        <f t="shared" si="1"/>
        <v>1055</v>
      </c>
      <c r="H9" s="309">
        <v>1055</v>
      </c>
      <c r="I9" s="307"/>
      <c r="J9" s="307"/>
      <c r="K9" s="307"/>
      <c r="L9" s="307"/>
      <c r="M9" s="307"/>
      <c r="N9" s="307"/>
      <c r="O9" s="307"/>
      <c r="P9" s="308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42" t="s">
        <v>285</v>
      </c>
      <c r="B10" s="342" t="s">
        <v>281</v>
      </c>
      <c r="C10" s="342" t="s">
        <v>286</v>
      </c>
      <c r="D10" s="343" t="s">
        <v>282</v>
      </c>
      <c r="E10" s="344" t="s">
        <v>289</v>
      </c>
      <c r="F10" s="307">
        <f t="shared" si="0"/>
        <v>206.71</v>
      </c>
      <c r="G10" s="308">
        <f t="shared" si="1"/>
        <v>206.71</v>
      </c>
      <c r="H10" s="309">
        <v>206.71</v>
      </c>
      <c r="I10" s="307"/>
      <c r="J10" s="307"/>
      <c r="K10" s="307"/>
      <c r="L10" s="307"/>
      <c r="M10" s="307"/>
      <c r="N10" s="307"/>
      <c r="O10" s="307"/>
      <c r="P10" s="308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42" t="s">
        <v>290</v>
      </c>
      <c r="B11" s="342" t="s">
        <v>291</v>
      </c>
      <c r="C11" s="342" t="s">
        <v>292</v>
      </c>
      <c r="D11" s="343" t="s">
        <v>282</v>
      </c>
      <c r="E11" s="344" t="s">
        <v>293</v>
      </c>
      <c r="F11" s="307">
        <f t="shared" si="0"/>
        <v>10</v>
      </c>
      <c r="G11" s="308">
        <f t="shared" si="1"/>
        <v>10</v>
      </c>
      <c r="H11" s="309">
        <v>10</v>
      </c>
      <c r="I11" s="307"/>
      <c r="J11" s="307"/>
      <c r="K11" s="307"/>
      <c r="L11" s="307"/>
      <c r="M11" s="307"/>
      <c r="N11" s="307"/>
      <c r="O11" s="307"/>
      <c r="P11" s="308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42" t="s">
        <v>290</v>
      </c>
      <c r="B12" s="342" t="s">
        <v>291</v>
      </c>
      <c r="C12" s="342" t="s">
        <v>286</v>
      </c>
      <c r="D12" s="343" t="s">
        <v>282</v>
      </c>
      <c r="E12" s="344" t="s">
        <v>294</v>
      </c>
      <c r="F12" s="307">
        <f t="shared" si="0"/>
        <v>20</v>
      </c>
      <c r="G12" s="308">
        <f t="shared" si="1"/>
        <v>20</v>
      </c>
      <c r="H12" s="309">
        <v>20</v>
      </c>
      <c r="I12" s="307"/>
      <c r="J12" s="307"/>
      <c r="K12" s="307"/>
      <c r="L12" s="307"/>
      <c r="M12" s="307"/>
      <c r="N12" s="307"/>
      <c r="O12" s="307"/>
      <c r="P12" s="308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04"/>
      <c r="B13" s="304"/>
      <c r="C13" s="304"/>
      <c r="D13" s="305"/>
      <c r="E13" s="306"/>
      <c r="F13" s="307"/>
      <c r="G13" s="308"/>
      <c r="H13" s="309"/>
      <c r="I13" s="307"/>
      <c r="J13" s="307"/>
      <c r="K13" s="307"/>
      <c r="L13" s="307"/>
      <c r="M13" s="307"/>
      <c r="N13" s="307"/>
      <c r="O13" s="307"/>
      <c r="P13" s="308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04"/>
      <c r="B14" s="304"/>
      <c r="C14" s="304"/>
      <c r="D14" s="305"/>
      <c r="E14" s="306"/>
      <c r="F14" s="307"/>
      <c r="G14" s="308"/>
      <c r="H14" s="309"/>
      <c r="I14" s="307"/>
      <c r="J14" s="307"/>
      <c r="K14" s="307"/>
      <c r="L14" s="307"/>
      <c r="M14" s="307"/>
      <c r="N14" s="307"/>
      <c r="O14" s="307"/>
      <c r="P14" s="308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04"/>
      <c r="B15" s="304"/>
      <c r="C15" s="304"/>
      <c r="D15" s="305"/>
      <c r="E15" s="306"/>
      <c r="F15" s="307"/>
      <c r="G15" s="308"/>
      <c r="H15" s="309"/>
      <c r="I15" s="307"/>
      <c r="J15" s="307"/>
      <c r="K15" s="307"/>
      <c r="L15" s="307"/>
      <c r="M15" s="307"/>
      <c r="N15" s="307"/>
      <c r="O15" s="307"/>
      <c r="P15" s="308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workbookViewId="0">
      <selection activeCell="C8" sqref="C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4.2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263</v>
      </c>
      <c r="O1" s="3"/>
    </row>
    <row r="2" spans="1:15" ht="18.75" customHeight="1">
      <c r="A2" s="545" t="s">
        <v>264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8" t="s">
        <v>77</v>
      </c>
      <c r="O3" s="5"/>
    </row>
    <row r="4" spans="1:15" ht="32.25" customHeight="1">
      <c r="A4" s="546" t="s">
        <v>122</v>
      </c>
      <c r="B4" s="546" t="s">
        <v>79</v>
      </c>
      <c r="C4" s="546" t="s">
        <v>265</v>
      </c>
      <c r="D4" s="546" t="s">
        <v>266</v>
      </c>
      <c r="E4" s="546" t="s">
        <v>267</v>
      </c>
      <c r="F4" s="546"/>
      <c r="G4" s="546" t="s">
        <v>268</v>
      </c>
      <c r="H4" s="546" t="s">
        <v>269</v>
      </c>
      <c r="I4" s="546" t="s">
        <v>270</v>
      </c>
      <c r="J4" s="546" t="s">
        <v>271</v>
      </c>
      <c r="K4" s="546" t="s">
        <v>272</v>
      </c>
      <c r="L4" s="546" t="s">
        <v>273</v>
      </c>
      <c r="M4" s="546" t="s">
        <v>274</v>
      </c>
      <c r="N4" s="546" t="s">
        <v>275</v>
      </c>
      <c r="O4" s="3"/>
    </row>
    <row r="5" spans="1:15" ht="24.75" customHeight="1">
      <c r="A5" s="546"/>
      <c r="B5" s="546"/>
      <c r="C5" s="546"/>
      <c r="D5" s="546"/>
      <c r="E5" s="360" t="s">
        <v>161</v>
      </c>
      <c r="F5" s="361" t="s">
        <v>276</v>
      </c>
      <c r="G5" s="546"/>
      <c r="H5" s="546"/>
      <c r="I5" s="546"/>
      <c r="J5" s="546"/>
      <c r="K5" s="546"/>
      <c r="L5" s="546"/>
      <c r="M5" s="546"/>
      <c r="N5" s="546"/>
      <c r="O5" s="3"/>
    </row>
    <row r="6" spans="1:15" ht="9.75" customHeight="1">
      <c r="A6" s="362" t="s">
        <v>92</v>
      </c>
      <c r="B6" s="362" t="s">
        <v>92</v>
      </c>
      <c r="C6" s="362" t="s">
        <v>92</v>
      </c>
      <c r="D6" s="362" t="s">
        <v>92</v>
      </c>
      <c r="E6" s="362" t="s">
        <v>92</v>
      </c>
      <c r="F6" s="362" t="s">
        <v>92</v>
      </c>
      <c r="G6" s="362" t="s">
        <v>92</v>
      </c>
      <c r="H6" s="362" t="s">
        <v>92</v>
      </c>
      <c r="I6" s="362" t="s">
        <v>92</v>
      </c>
      <c r="J6" s="362" t="s">
        <v>92</v>
      </c>
      <c r="K6" s="362" t="s">
        <v>92</v>
      </c>
      <c r="L6" s="362" t="s">
        <v>92</v>
      </c>
      <c r="M6" s="362" t="s">
        <v>92</v>
      </c>
      <c r="N6" s="362" t="s">
        <v>92</v>
      </c>
      <c r="O6" s="3"/>
    </row>
    <row r="7" spans="1:15" s="1" customFormat="1" ht="54.75" customHeight="1">
      <c r="A7" s="363" t="s">
        <v>282</v>
      </c>
      <c r="B7" s="364" t="s">
        <v>309</v>
      </c>
      <c r="C7" s="364" t="s">
        <v>311</v>
      </c>
      <c r="D7" s="365"/>
      <c r="E7" s="366">
        <f>F7</f>
        <v>50.82</v>
      </c>
      <c r="F7" s="366">
        <v>50.82</v>
      </c>
      <c r="G7" s="543" t="s">
        <v>313</v>
      </c>
      <c r="H7" s="544"/>
      <c r="I7" s="364" t="s">
        <v>314</v>
      </c>
      <c r="J7" s="364" t="s">
        <v>315</v>
      </c>
      <c r="K7" s="364" t="s">
        <v>316</v>
      </c>
      <c r="L7" s="364" t="s">
        <v>318</v>
      </c>
      <c r="M7" s="364" t="s">
        <v>317</v>
      </c>
      <c r="N7" s="365" t="s">
        <v>277</v>
      </c>
      <c r="O7" s="6"/>
    </row>
    <row r="8" spans="1:15" ht="252" customHeight="1">
      <c r="A8" s="363" t="s">
        <v>282</v>
      </c>
      <c r="B8" s="365" t="s">
        <v>309</v>
      </c>
      <c r="C8" s="364" t="s">
        <v>312</v>
      </c>
      <c r="D8" s="365"/>
      <c r="E8" s="366">
        <f>F8</f>
        <v>1000</v>
      </c>
      <c r="F8" s="366">
        <v>1000</v>
      </c>
      <c r="G8" s="367" t="s">
        <v>319</v>
      </c>
      <c r="H8" s="367" t="s">
        <v>320</v>
      </c>
      <c r="I8" s="364" t="s">
        <v>321</v>
      </c>
      <c r="J8" s="364" t="s">
        <v>322</v>
      </c>
      <c r="K8" s="364" t="s">
        <v>323</v>
      </c>
      <c r="L8" s="364" t="s">
        <v>324</v>
      </c>
      <c r="M8" s="364" t="s">
        <v>325</v>
      </c>
      <c r="N8" s="365"/>
      <c r="O8" s="3"/>
    </row>
    <row r="9" spans="1:15" ht="12">
      <c r="A9" s="3"/>
      <c r="B9" s="3"/>
      <c r="C9" s="6"/>
      <c r="D9" s="6"/>
      <c r="E9" s="6"/>
      <c r="F9" s="6"/>
      <c r="G9" s="7"/>
      <c r="H9" s="6"/>
      <c r="I9" s="6"/>
      <c r="J9" s="6"/>
      <c r="K9" s="6"/>
      <c r="L9" s="6"/>
      <c r="M9" s="6"/>
      <c r="N9" s="6"/>
      <c r="O9" s="3"/>
    </row>
    <row r="10" spans="1:15" ht="12">
      <c r="A10" s="3"/>
      <c r="B10" s="3"/>
      <c r="C10" s="6"/>
      <c r="D10" s="6"/>
      <c r="E10" s="6"/>
      <c r="F10" s="6"/>
      <c r="G10" s="7"/>
      <c r="H10" s="3"/>
      <c r="I10" s="3"/>
      <c r="J10" s="3"/>
      <c r="K10" s="6"/>
      <c r="L10" s="3"/>
      <c r="M10" s="3"/>
      <c r="N10" s="3"/>
      <c r="O10" s="3"/>
    </row>
    <row r="11" spans="1:15" ht="12">
      <c r="A11" s="3"/>
      <c r="B11" s="3"/>
      <c r="C11" s="6"/>
      <c r="D11" s="6"/>
      <c r="E11" s="6"/>
      <c r="F11" s="6"/>
      <c r="G11" s="7"/>
      <c r="H11" s="3"/>
      <c r="I11" s="3"/>
      <c r="J11" s="3"/>
      <c r="K11" s="6"/>
      <c r="L11" s="3"/>
      <c r="M11" s="3"/>
      <c r="N11" s="6"/>
      <c r="O11" s="3"/>
    </row>
    <row r="12" spans="1:15" ht="12">
      <c r="A12" s="3"/>
      <c r="B12" s="3"/>
      <c r="C12" s="3"/>
      <c r="D12" s="6"/>
      <c r="E12" s="6"/>
      <c r="F12" s="6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7"/>
      <c r="H13" s="3"/>
      <c r="I13" s="3"/>
      <c r="J13" s="3"/>
      <c r="K13" s="3"/>
      <c r="L13" s="3"/>
      <c r="M13" s="6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9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9"/>
      <c r="M17"/>
      <c r="N17"/>
      <c r="O17"/>
    </row>
  </sheetData>
  <sheetProtection formatCells="0" formatColumns="0" formatRows="0"/>
  <mergeCells count="15">
    <mergeCell ref="G7:H7"/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1"/>
  <sheetViews>
    <sheetView showGridLines="0" showZeros="0" workbookViewId="0">
      <selection activeCell="P13" sqref="P13"/>
    </sheetView>
  </sheetViews>
  <sheetFormatPr defaultColWidth="9" defaultRowHeight="18.95" customHeight="1"/>
  <cols>
    <col min="1" max="3" width="3.5" style="262" customWidth="1"/>
    <col min="4" max="4" width="7.125" style="262" customWidth="1"/>
    <col min="5" max="5" width="25.625" style="263" customWidth="1"/>
    <col min="6" max="6" width="9.75" style="264" customWidth="1"/>
    <col min="7" max="10" width="8.5" style="264" customWidth="1"/>
    <col min="11" max="12" width="8.625" style="264" customWidth="1"/>
    <col min="13" max="15" width="8" style="264" customWidth="1"/>
    <col min="16" max="16" width="9.5" style="264" customWidth="1"/>
    <col min="17" max="17" width="8" style="264" customWidth="1"/>
    <col min="18" max="18" width="8" style="265" customWidth="1"/>
    <col min="19" max="21" width="8" style="266" customWidth="1"/>
    <col min="22" max="16384" width="9" style="265"/>
  </cols>
  <sheetData>
    <row r="1" spans="1:22" ht="24.75" customHeight="1">
      <c r="A1" s="245"/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5"/>
      <c r="Q1" s="5"/>
      <c r="R1" s="5"/>
      <c r="S1" s="284"/>
      <c r="T1" s="284"/>
      <c r="U1" s="245" t="s">
        <v>101</v>
      </c>
      <c r="V1" s="5"/>
    </row>
    <row r="2" spans="1:22" ht="24.75" customHeight="1">
      <c r="A2" s="401" t="s">
        <v>102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5"/>
    </row>
    <row r="3" spans="1:22" s="258" customFormat="1" ht="24.75" customHeight="1">
      <c r="A3" s="267"/>
      <c r="B3" s="268"/>
      <c r="C3" s="269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83"/>
      <c r="Q3" s="283"/>
      <c r="R3" s="285"/>
      <c r="S3" s="286"/>
      <c r="T3" s="402" t="s">
        <v>77</v>
      </c>
      <c r="U3" s="402"/>
      <c r="V3" s="285"/>
    </row>
    <row r="4" spans="1:22" s="259" customFormat="1" ht="30" customHeight="1">
      <c r="A4" s="270" t="s">
        <v>103</v>
      </c>
      <c r="B4" s="270"/>
      <c r="C4" s="271"/>
      <c r="D4" s="405" t="s">
        <v>78</v>
      </c>
      <c r="E4" s="406" t="s">
        <v>96</v>
      </c>
      <c r="F4" s="399" t="s">
        <v>104</v>
      </c>
      <c r="G4" s="272" t="s">
        <v>105</v>
      </c>
      <c r="H4" s="270"/>
      <c r="I4" s="270"/>
      <c r="J4" s="271"/>
      <c r="K4" s="403" t="s">
        <v>106</v>
      </c>
      <c r="L4" s="403"/>
      <c r="M4" s="403"/>
      <c r="N4" s="403"/>
      <c r="O4" s="403"/>
      <c r="P4" s="403"/>
      <c r="Q4" s="403"/>
      <c r="R4" s="403"/>
      <c r="S4" s="394" t="s">
        <v>107</v>
      </c>
      <c r="T4" s="397" t="s">
        <v>108</v>
      </c>
      <c r="U4" s="397" t="s">
        <v>109</v>
      </c>
      <c r="V4" s="287"/>
    </row>
    <row r="5" spans="1:22" s="259" customFormat="1" ht="21.75" customHeight="1">
      <c r="A5" s="404" t="s">
        <v>98</v>
      </c>
      <c r="B5" s="405" t="s">
        <v>99</v>
      </c>
      <c r="C5" s="405" t="s">
        <v>100</v>
      </c>
      <c r="D5" s="405"/>
      <c r="E5" s="406"/>
      <c r="F5" s="399"/>
      <c r="G5" s="405" t="s">
        <v>80</v>
      </c>
      <c r="H5" s="405" t="s">
        <v>110</v>
      </c>
      <c r="I5" s="405" t="s">
        <v>111</v>
      </c>
      <c r="J5" s="399" t="s">
        <v>112</v>
      </c>
      <c r="K5" s="398" t="s">
        <v>80</v>
      </c>
      <c r="L5" s="408" t="s">
        <v>113</v>
      </c>
      <c r="M5" s="408" t="s">
        <v>114</v>
      </c>
      <c r="N5" s="398" t="s">
        <v>115</v>
      </c>
      <c r="O5" s="400" t="s">
        <v>116</v>
      </c>
      <c r="P5" s="400" t="s">
        <v>117</v>
      </c>
      <c r="Q5" s="400" t="s">
        <v>118</v>
      </c>
      <c r="R5" s="400" t="s">
        <v>119</v>
      </c>
      <c r="S5" s="395"/>
      <c r="T5" s="396"/>
      <c r="U5" s="396"/>
      <c r="V5" s="287"/>
    </row>
    <row r="6" spans="1:22" s="260" customFormat="1" ht="29.25" customHeight="1">
      <c r="A6" s="404"/>
      <c r="B6" s="405"/>
      <c r="C6" s="405"/>
      <c r="D6" s="405"/>
      <c r="E6" s="407"/>
      <c r="F6" s="273" t="s">
        <v>97</v>
      </c>
      <c r="G6" s="405"/>
      <c r="H6" s="405"/>
      <c r="I6" s="405"/>
      <c r="J6" s="399"/>
      <c r="K6" s="399"/>
      <c r="L6" s="409"/>
      <c r="M6" s="409"/>
      <c r="N6" s="399"/>
      <c r="O6" s="398"/>
      <c r="P6" s="398"/>
      <c r="Q6" s="398"/>
      <c r="R6" s="398"/>
      <c r="S6" s="396"/>
      <c r="T6" s="396"/>
      <c r="U6" s="396"/>
      <c r="V6" s="288"/>
    </row>
    <row r="7" spans="1:22" ht="24.75" customHeight="1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5">
        <v>1</v>
      </c>
      <c r="G7" s="274">
        <v>2</v>
      </c>
      <c r="H7" s="274">
        <v>3</v>
      </c>
      <c r="I7" s="274">
        <v>4</v>
      </c>
      <c r="J7" s="274">
        <v>5</v>
      </c>
      <c r="K7" s="274">
        <v>6</v>
      </c>
      <c r="L7" s="274">
        <v>7</v>
      </c>
      <c r="M7" s="274">
        <v>8</v>
      </c>
      <c r="N7" s="274">
        <v>9</v>
      </c>
      <c r="O7" s="274">
        <v>10</v>
      </c>
      <c r="P7" s="274">
        <v>11</v>
      </c>
      <c r="Q7" s="274">
        <v>12</v>
      </c>
      <c r="R7" s="274">
        <v>13</v>
      </c>
      <c r="S7" s="275">
        <v>14</v>
      </c>
      <c r="T7" s="275">
        <v>15</v>
      </c>
      <c r="U7" s="275">
        <v>16</v>
      </c>
      <c r="V7" s="5"/>
    </row>
    <row r="8" spans="1:22" s="261" customFormat="1" ht="24.75" customHeight="1">
      <c r="A8" s="342" t="s">
        <v>279</v>
      </c>
      <c r="B8" s="342" t="s">
        <v>280</v>
      </c>
      <c r="C8" s="342" t="s">
        <v>281</v>
      </c>
      <c r="D8" s="343" t="s">
        <v>298</v>
      </c>
      <c r="E8" s="344" t="s">
        <v>299</v>
      </c>
      <c r="F8" s="279">
        <f>G8+K8+S8+T8+U8</f>
        <v>45</v>
      </c>
      <c r="G8" s="280">
        <f>H8+I8+J8</f>
        <v>45</v>
      </c>
      <c r="H8" s="281"/>
      <c r="I8" s="281">
        <v>45</v>
      </c>
      <c r="J8" s="281"/>
      <c r="K8" s="345">
        <f>L8+M8+N8+O8+P8+Q8+R8</f>
        <v>0</v>
      </c>
      <c r="L8" s="346"/>
      <c r="M8" s="279"/>
      <c r="N8" s="281"/>
      <c r="O8" s="281"/>
      <c r="P8" s="281"/>
      <c r="Q8" s="281"/>
      <c r="R8" s="289"/>
      <c r="S8" s="290"/>
      <c r="T8" s="291"/>
      <c r="U8" s="289"/>
      <c r="V8" s="292"/>
    </row>
    <row r="9" spans="1:22" ht="24.75" customHeight="1">
      <c r="A9" s="342" t="s">
        <v>285</v>
      </c>
      <c r="B9" s="342" t="s">
        <v>280</v>
      </c>
      <c r="C9" s="342" t="s">
        <v>286</v>
      </c>
      <c r="D9" s="343" t="s">
        <v>283</v>
      </c>
      <c r="E9" s="344" t="s">
        <v>287</v>
      </c>
      <c r="F9" s="279">
        <f t="shared" ref="F9:F13" si="0">G9+K9+S9+T9+U9</f>
        <v>12</v>
      </c>
      <c r="G9" s="280">
        <f t="shared" ref="G9:G13" si="1">H9+I9+J9</f>
        <v>0</v>
      </c>
      <c r="H9" s="281"/>
      <c r="I9" s="281"/>
      <c r="J9" s="281"/>
      <c r="K9" s="345">
        <f t="shared" ref="K9:K13" si="2">L9+M9+N9+O9+P9+Q9+R9</f>
        <v>12</v>
      </c>
      <c r="L9" s="346">
        <v>12</v>
      </c>
      <c r="M9" s="279"/>
      <c r="N9" s="281"/>
      <c r="O9" s="281"/>
      <c r="P9" s="281"/>
      <c r="Q9" s="281"/>
      <c r="R9" s="289"/>
      <c r="S9" s="290"/>
      <c r="T9" s="291"/>
      <c r="U9" s="289"/>
      <c r="V9" s="5"/>
    </row>
    <row r="10" spans="1:22" ht="24.75" customHeight="1">
      <c r="A10" s="342" t="s">
        <v>285</v>
      </c>
      <c r="B10" s="342" t="s">
        <v>281</v>
      </c>
      <c r="C10" s="342" t="s">
        <v>280</v>
      </c>
      <c r="D10" s="343" t="s">
        <v>282</v>
      </c>
      <c r="E10" s="344" t="s">
        <v>288</v>
      </c>
      <c r="F10" s="279">
        <f t="shared" si="0"/>
        <v>1055</v>
      </c>
      <c r="G10" s="280">
        <f t="shared" si="1"/>
        <v>0</v>
      </c>
      <c r="H10" s="281"/>
      <c r="I10" s="281"/>
      <c r="J10" s="281"/>
      <c r="K10" s="345">
        <f t="shared" si="2"/>
        <v>1055</v>
      </c>
      <c r="L10" s="346">
        <v>55</v>
      </c>
      <c r="M10" s="279"/>
      <c r="N10" s="281"/>
      <c r="O10" s="281"/>
      <c r="P10" s="281">
        <v>1000</v>
      </c>
      <c r="Q10" s="281"/>
      <c r="R10" s="289"/>
      <c r="S10" s="290"/>
      <c r="T10" s="291"/>
      <c r="U10" s="289"/>
      <c r="V10" s="5"/>
    </row>
    <row r="11" spans="1:22" ht="24.75" customHeight="1">
      <c r="A11" s="342" t="s">
        <v>285</v>
      </c>
      <c r="B11" s="342" t="s">
        <v>281</v>
      </c>
      <c r="C11" s="342" t="s">
        <v>286</v>
      </c>
      <c r="D11" s="343" t="s">
        <v>282</v>
      </c>
      <c r="E11" s="344" t="s">
        <v>289</v>
      </c>
      <c r="F11" s="279">
        <f t="shared" si="0"/>
        <v>206.71</v>
      </c>
      <c r="G11" s="280">
        <f t="shared" si="1"/>
        <v>0</v>
      </c>
      <c r="H11" s="281"/>
      <c r="I11" s="281"/>
      <c r="J11" s="281"/>
      <c r="K11" s="345">
        <f t="shared" si="2"/>
        <v>206.71</v>
      </c>
      <c r="L11" s="346">
        <v>206.71</v>
      </c>
      <c r="M11" s="279"/>
      <c r="N11" s="281"/>
      <c r="O11" s="281"/>
      <c r="P11" s="281"/>
      <c r="Q11" s="281"/>
      <c r="R11" s="289"/>
      <c r="S11" s="290"/>
      <c r="T11" s="291"/>
      <c r="U11" s="289"/>
      <c r="V11" s="5"/>
    </row>
    <row r="12" spans="1:22" ht="24.75" customHeight="1">
      <c r="A12" s="342" t="s">
        <v>290</v>
      </c>
      <c r="B12" s="342" t="s">
        <v>291</v>
      </c>
      <c r="C12" s="342" t="s">
        <v>292</v>
      </c>
      <c r="D12" s="343" t="s">
        <v>282</v>
      </c>
      <c r="E12" s="344" t="s">
        <v>293</v>
      </c>
      <c r="F12" s="279">
        <f t="shared" si="0"/>
        <v>10</v>
      </c>
      <c r="G12" s="280">
        <f t="shared" si="1"/>
        <v>0</v>
      </c>
      <c r="H12" s="281"/>
      <c r="I12" s="281"/>
      <c r="J12" s="281"/>
      <c r="K12" s="345">
        <f t="shared" si="2"/>
        <v>10</v>
      </c>
      <c r="L12" s="346">
        <v>10</v>
      </c>
      <c r="M12" s="279"/>
      <c r="N12" s="281"/>
      <c r="O12" s="281"/>
      <c r="P12" s="281"/>
      <c r="Q12" s="281"/>
      <c r="R12" s="289"/>
      <c r="S12" s="290"/>
      <c r="T12" s="291"/>
      <c r="U12" s="289"/>
      <c r="V12" s="5"/>
    </row>
    <row r="13" spans="1:22" ht="24.75" customHeight="1">
      <c r="A13" s="342" t="s">
        <v>290</v>
      </c>
      <c r="B13" s="342" t="s">
        <v>291</v>
      </c>
      <c r="C13" s="342" t="s">
        <v>286</v>
      </c>
      <c r="D13" s="343" t="s">
        <v>282</v>
      </c>
      <c r="E13" s="344" t="s">
        <v>294</v>
      </c>
      <c r="F13" s="279">
        <f t="shared" si="0"/>
        <v>20</v>
      </c>
      <c r="G13" s="280">
        <f t="shared" si="1"/>
        <v>0</v>
      </c>
      <c r="H13" s="281"/>
      <c r="I13" s="281"/>
      <c r="J13" s="281"/>
      <c r="K13" s="345">
        <f t="shared" si="2"/>
        <v>20</v>
      </c>
      <c r="L13" s="346">
        <v>20</v>
      </c>
      <c r="M13" s="279"/>
      <c r="N13" s="281"/>
      <c r="O13" s="281"/>
      <c r="P13" s="281"/>
      <c r="Q13" s="281"/>
      <c r="R13" s="289"/>
      <c r="S13" s="290"/>
      <c r="T13" s="291"/>
      <c r="U13" s="289"/>
      <c r="V13" s="5"/>
    </row>
    <row r="14" spans="1:22" ht="24.75" customHeight="1">
      <c r="A14" s="276"/>
      <c r="B14" s="276"/>
      <c r="C14" s="276"/>
      <c r="D14" s="277"/>
      <c r="E14" s="278"/>
      <c r="F14" s="279"/>
      <c r="G14" s="280"/>
      <c r="H14" s="281"/>
      <c r="I14" s="281"/>
      <c r="J14" s="281"/>
      <c r="K14" s="281"/>
      <c r="L14" s="281"/>
      <c r="M14" s="279"/>
      <c r="N14" s="281"/>
      <c r="O14" s="281"/>
      <c r="P14" s="281"/>
      <c r="Q14" s="281"/>
      <c r="R14" s="289"/>
      <c r="S14" s="290"/>
      <c r="T14" s="291"/>
      <c r="U14" s="289"/>
      <c r="V14" s="5"/>
    </row>
    <row r="15" spans="1:22" ht="24.75" customHeight="1">
      <c r="A15" s="276"/>
      <c r="B15" s="276"/>
      <c r="C15" s="276"/>
      <c r="D15" s="277"/>
      <c r="E15" s="278"/>
      <c r="F15" s="279"/>
      <c r="G15" s="280"/>
      <c r="H15" s="281"/>
      <c r="I15" s="281"/>
      <c r="J15" s="281"/>
      <c r="K15" s="281"/>
      <c r="L15" s="281"/>
      <c r="M15" s="279"/>
      <c r="N15" s="281"/>
      <c r="O15" s="281"/>
      <c r="P15" s="281"/>
      <c r="Q15" s="281"/>
      <c r="R15" s="289"/>
      <c r="S15" s="290"/>
      <c r="T15" s="291"/>
      <c r="U15" s="289"/>
      <c r="V15" s="5"/>
    </row>
    <row r="16" spans="1:22" ht="24.75" customHeight="1">
      <c r="A16" s="276"/>
      <c r="B16" s="276"/>
      <c r="C16" s="276"/>
      <c r="D16" s="277"/>
      <c r="E16" s="278"/>
      <c r="F16" s="279"/>
      <c r="G16" s="280"/>
      <c r="H16" s="281"/>
      <c r="I16" s="281"/>
      <c r="J16" s="281"/>
      <c r="K16" s="281"/>
      <c r="L16" s="281"/>
      <c r="M16" s="279"/>
      <c r="N16" s="281"/>
      <c r="O16" s="281"/>
      <c r="P16" s="281"/>
      <c r="Q16" s="281"/>
      <c r="R16" s="289"/>
      <c r="S16" s="290"/>
      <c r="T16" s="291"/>
      <c r="U16" s="289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282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282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7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H14" sqref="H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8" width="8.75" customWidth="1"/>
    <col min="9" max="9" width="8.25" customWidth="1"/>
    <col min="10" max="10" width="7.25" customWidth="1"/>
    <col min="11" max="11" width="7.75" customWidth="1"/>
    <col min="12" max="12" width="9.25" customWidth="1"/>
    <col min="13" max="21" width="7.25" customWidth="1"/>
  </cols>
  <sheetData>
    <row r="1" spans="1:21" ht="14.25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245" t="s">
        <v>120</v>
      </c>
    </row>
    <row r="2" spans="1:21" ht="24.75" customHeight="1">
      <c r="A2" s="411" t="s">
        <v>121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</row>
    <row r="3" spans="1:21" ht="19.5" customHeight="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412" t="s">
        <v>77</v>
      </c>
      <c r="U3" s="412"/>
    </row>
    <row r="4" spans="1:21" ht="27.75" customHeight="1">
      <c r="A4" s="413" t="s">
        <v>103</v>
      </c>
      <c r="B4" s="414"/>
      <c r="C4" s="415"/>
      <c r="D4" s="416" t="s">
        <v>122</v>
      </c>
      <c r="E4" s="416" t="s">
        <v>123</v>
      </c>
      <c r="F4" s="416" t="s">
        <v>97</v>
      </c>
      <c r="G4" s="410" t="s">
        <v>124</v>
      </c>
      <c r="H4" s="410" t="s">
        <v>125</v>
      </c>
      <c r="I4" s="410" t="s">
        <v>126</v>
      </c>
      <c r="J4" s="410" t="s">
        <v>127</v>
      </c>
      <c r="K4" s="410" t="s">
        <v>128</v>
      </c>
      <c r="L4" s="410" t="s">
        <v>129</v>
      </c>
      <c r="M4" s="410" t="s">
        <v>114</v>
      </c>
      <c r="N4" s="410" t="s">
        <v>130</v>
      </c>
      <c r="O4" s="410" t="s">
        <v>112</v>
      </c>
      <c r="P4" s="410" t="s">
        <v>116</v>
      </c>
      <c r="Q4" s="410" t="s">
        <v>115</v>
      </c>
      <c r="R4" s="410" t="s">
        <v>131</v>
      </c>
      <c r="S4" s="410" t="s">
        <v>132</v>
      </c>
      <c r="T4" s="410" t="s">
        <v>133</v>
      </c>
      <c r="U4" s="410" t="s">
        <v>119</v>
      </c>
    </row>
    <row r="5" spans="1:21" ht="13.5" customHeight="1">
      <c r="A5" s="416" t="s">
        <v>98</v>
      </c>
      <c r="B5" s="416" t="s">
        <v>99</v>
      </c>
      <c r="C5" s="416" t="s">
        <v>100</v>
      </c>
      <c r="D5" s="418"/>
      <c r="E5" s="418"/>
      <c r="F5" s="418"/>
      <c r="G5" s="410"/>
      <c r="H5" s="410"/>
      <c r="I5" s="410"/>
      <c r="J5" s="410"/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</row>
    <row r="6" spans="1:21" ht="18" customHeight="1">
      <c r="A6" s="417"/>
      <c r="B6" s="417"/>
      <c r="C6" s="417"/>
      <c r="D6" s="417"/>
      <c r="E6" s="417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</row>
    <row r="7" spans="1:21" s="38" customFormat="1" ht="29.25" customHeight="1">
      <c r="A7" s="342" t="s">
        <v>279</v>
      </c>
      <c r="B7" s="342" t="s">
        <v>280</v>
      </c>
      <c r="C7" s="342" t="s">
        <v>281</v>
      </c>
      <c r="D7" s="343" t="s">
        <v>283</v>
      </c>
      <c r="E7" s="344" t="s">
        <v>284</v>
      </c>
      <c r="F7" s="151">
        <f>G7+H7+I7+J7+K7+L7+M7+N7+O7+P7+Q7+R7+S7+T7+U7</f>
        <v>45</v>
      </c>
      <c r="G7" s="45"/>
      <c r="H7" s="309">
        <v>45</v>
      </c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</row>
    <row r="8" spans="1:21" ht="29.25" customHeight="1">
      <c r="A8" s="342" t="s">
        <v>285</v>
      </c>
      <c r="B8" s="342" t="s">
        <v>280</v>
      </c>
      <c r="C8" s="342" t="s">
        <v>286</v>
      </c>
      <c r="D8" s="343" t="s">
        <v>283</v>
      </c>
      <c r="E8" s="344" t="s">
        <v>287</v>
      </c>
      <c r="F8" s="151">
        <f t="shared" ref="F8:F12" si="0">G8+H8+I8+J8+K8+L8+M8+N8+O8+P8+Q8+R8+S8+T8+U8</f>
        <v>12</v>
      </c>
      <c r="G8" s="45"/>
      <c r="H8" s="309">
        <v>12</v>
      </c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</row>
    <row r="9" spans="1:21" ht="29.25" customHeight="1">
      <c r="A9" s="342" t="s">
        <v>285</v>
      </c>
      <c r="B9" s="342" t="s">
        <v>281</v>
      </c>
      <c r="C9" s="342" t="s">
        <v>280</v>
      </c>
      <c r="D9" s="343" t="s">
        <v>282</v>
      </c>
      <c r="E9" s="344" t="s">
        <v>288</v>
      </c>
      <c r="F9" s="151">
        <f t="shared" si="0"/>
        <v>1055</v>
      </c>
      <c r="G9" s="45"/>
      <c r="H9" s="368">
        <v>55</v>
      </c>
      <c r="I9" s="369">
        <v>1000</v>
      </c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</row>
    <row r="10" spans="1:21" ht="29.25" customHeight="1">
      <c r="A10" s="342" t="s">
        <v>285</v>
      </c>
      <c r="B10" s="342" t="s">
        <v>281</v>
      </c>
      <c r="C10" s="342" t="s">
        <v>286</v>
      </c>
      <c r="D10" s="343" t="s">
        <v>282</v>
      </c>
      <c r="E10" s="344" t="s">
        <v>289</v>
      </c>
      <c r="F10" s="151">
        <f t="shared" si="0"/>
        <v>206.71</v>
      </c>
      <c r="G10" s="45"/>
      <c r="H10" s="309">
        <v>206.71</v>
      </c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</row>
    <row r="11" spans="1:21" ht="29.25" customHeight="1">
      <c r="A11" s="342" t="s">
        <v>290</v>
      </c>
      <c r="B11" s="342" t="s">
        <v>291</v>
      </c>
      <c r="C11" s="342" t="s">
        <v>292</v>
      </c>
      <c r="D11" s="343" t="s">
        <v>282</v>
      </c>
      <c r="E11" s="344" t="s">
        <v>293</v>
      </c>
      <c r="F11" s="151">
        <f t="shared" si="0"/>
        <v>10</v>
      </c>
      <c r="G11" s="45"/>
      <c r="H11" s="309">
        <v>10</v>
      </c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</row>
    <row r="12" spans="1:21" ht="29.25" customHeight="1">
      <c r="A12" s="342" t="s">
        <v>290</v>
      </c>
      <c r="B12" s="342" t="s">
        <v>291</v>
      </c>
      <c r="C12" s="342" t="s">
        <v>286</v>
      </c>
      <c r="D12" s="343" t="s">
        <v>282</v>
      </c>
      <c r="E12" s="344" t="s">
        <v>294</v>
      </c>
      <c r="F12" s="151">
        <f t="shared" si="0"/>
        <v>20</v>
      </c>
      <c r="G12" s="45"/>
      <c r="H12" s="309">
        <v>20</v>
      </c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</row>
    <row r="13" spans="1:21" ht="29.25" customHeight="1">
      <c r="A13" s="42"/>
      <c r="B13" s="42"/>
      <c r="C13" s="42"/>
      <c r="D13" s="42"/>
      <c r="E13" s="43"/>
      <c r="F13" s="44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</row>
    <row r="14" spans="1:21" ht="29.25" customHeight="1">
      <c r="A14" s="42"/>
      <c r="B14" s="42"/>
      <c r="C14" s="42"/>
      <c r="D14" s="42"/>
      <c r="E14" s="43"/>
      <c r="F14" s="44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</row>
    <row r="15" spans="1:21" ht="29.25" customHeight="1">
      <c r="A15" s="42"/>
      <c r="B15" s="42"/>
      <c r="C15" s="42"/>
      <c r="D15" s="42"/>
      <c r="E15" s="43"/>
      <c r="F15" s="44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47" customWidth="1"/>
    <col min="4" max="4" width="7.25" style="247" customWidth="1"/>
    <col min="5" max="5" width="19.5" style="247" customWidth="1"/>
    <col min="6" max="6" width="9" style="247"/>
    <col min="7" max="7" width="8.5" style="247" customWidth="1"/>
    <col min="8" max="11" width="7.5" style="247" customWidth="1"/>
    <col min="12" max="12" width="7.5" style="248" customWidth="1"/>
    <col min="13" max="21" width="7.5" style="247" customWidth="1"/>
    <col min="22" max="22" width="8.125" style="247" customWidth="1"/>
    <col min="23" max="25" width="7.5" style="247" customWidth="1"/>
    <col min="26" max="16384" width="9" style="247"/>
  </cols>
  <sheetData>
    <row r="1" spans="1:254" ht="23.1" customHeight="1">
      <c r="A1" s="5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5"/>
      <c r="M1" s="249"/>
      <c r="N1" s="249"/>
      <c r="O1" s="249"/>
      <c r="P1" s="249"/>
      <c r="Q1" s="249"/>
      <c r="R1" s="249"/>
      <c r="S1" s="249"/>
      <c r="T1" s="249"/>
      <c r="U1" s="249"/>
      <c r="V1" s="5"/>
      <c r="W1" s="5"/>
      <c r="X1" s="5"/>
      <c r="Y1" s="254" t="s">
        <v>134</v>
      </c>
      <c r="Z1" s="25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24" t="s">
        <v>135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50"/>
      <c r="B3" s="250"/>
      <c r="C3" s="250"/>
      <c r="D3" s="251"/>
      <c r="E3" s="251"/>
      <c r="F3" s="251"/>
      <c r="G3" s="251"/>
      <c r="H3" s="251"/>
      <c r="I3" s="251"/>
      <c r="J3" s="251"/>
      <c r="K3" s="251"/>
      <c r="L3" s="5"/>
      <c r="M3" s="251"/>
      <c r="N3" s="251"/>
      <c r="O3" s="251"/>
      <c r="P3" s="251"/>
      <c r="Q3" s="251"/>
      <c r="R3" s="251"/>
      <c r="S3" s="251"/>
      <c r="T3" s="251"/>
      <c r="U3" s="251"/>
      <c r="V3" s="5"/>
      <c r="W3" s="5"/>
      <c r="X3" s="425" t="s">
        <v>77</v>
      </c>
      <c r="Y3" s="425"/>
      <c r="Z3" s="256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26" t="s">
        <v>95</v>
      </c>
      <c r="B4" s="426"/>
      <c r="C4" s="426"/>
      <c r="D4" s="422" t="s">
        <v>78</v>
      </c>
      <c r="E4" s="422" t="s">
        <v>96</v>
      </c>
      <c r="F4" s="422" t="s">
        <v>97</v>
      </c>
      <c r="G4" s="427" t="s">
        <v>136</v>
      </c>
      <c r="H4" s="428"/>
      <c r="I4" s="428"/>
      <c r="J4" s="428"/>
      <c r="K4" s="428"/>
      <c r="L4" s="429"/>
      <c r="M4" s="430" t="s">
        <v>137</v>
      </c>
      <c r="N4" s="430"/>
      <c r="O4" s="430"/>
      <c r="P4" s="430"/>
      <c r="Q4" s="430"/>
      <c r="R4" s="430"/>
      <c r="S4" s="430"/>
      <c r="T4" s="430"/>
      <c r="U4" s="419" t="s">
        <v>138</v>
      </c>
      <c r="V4" s="422" t="s">
        <v>139</v>
      </c>
      <c r="W4" s="422"/>
      <c r="X4" s="422"/>
      <c r="Y4" s="422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22" t="s">
        <v>98</v>
      </c>
      <c r="B5" s="422" t="s">
        <v>99</v>
      </c>
      <c r="C5" s="422" t="s">
        <v>100</v>
      </c>
      <c r="D5" s="422"/>
      <c r="E5" s="422"/>
      <c r="F5" s="422"/>
      <c r="G5" s="422" t="s">
        <v>80</v>
      </c>
      <c r="H5" s="422" t="s">
        <v>140</v>
      </c>
      <c r="I5" s="422" t="s">
        <v>141</v>
      </c>
      <c r="J5" s="422" t="s">
        <v>142</v>
      </c>
      <c r="K5" s="423" t="s">
        <v>143</v>
      </c>
      <c r="L5" s="422" t="s">
        <v>144</v>
      </c>
      <c r="M5" s="422" t="s">
        <v>80</v>
      </c>
      <c r="N5" s="422" t="s">
        <v>145</v>
      </c>
      <c r="O5" s="422" t="s">
        <v>146</v>
      </c>
      <c r="P5" s="422" t="s">
        <v>147</v>
      </c>
      <c r="Q5" s="423" t="s">
        <v>148</v>
      </c>
      <c r="R5" s="422" t="s">
        <v>149</v>
      </c>
      <c r="S5" s="422" t="s">
        <v>150</v>
      </c>
      <c r="T5" s="422" t="s">
        <v>151</v>
      </c>
      <c r="U5" s="420"/>
      <c r="V5" s="422" t="s">
        <v>80</v>
      </c>
      <c r="W5" s="422" t="s">
        <v>152</v>
      </c>
      <c r="X5" s="422" t="s">
        <v>153</v>
      </c>
      <c r="Y5" s="422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22"/>
      <c r="B6" s="422"/>
      <c r="C6" s="422"/>
      <c r="D6" s="422"/>
      <c r="E6" s="422"/>
      <c r="F6" s="422"/>
      <c r="G6" s="422"/>
      <c r="H6" s="422"/>
      <c r="I6" s="422"/>
      <c r="J6" s="422"/>
      <c r="K6" s="423"/>
      <c r="L6" s="422"/>
      <c r="M6" s="422"/>
      <c r="N6" s="422"/>
      <c r="O6" s="422"/>
      <c r="P6" s="422"/>
      <c r="Q6" s="423"/>
      <c r="R6" s="422"/>
      <c r="S6" s="422"/>
      <c r="T6" s="422"/>
      <c r="U6" s="421"/>
      <c r="V6" s="422"/>
      <c r="W6" s="422"/>
      <c r="X6" s="422"/>
      <c r="Y6" s="422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52" t="s">
        <v>92</v>
      </c>
      <c r="B7" s="252" t="s">
        <v>92</v>
      </c>
      <c r="C7" s="252" t="s">
        <v>92</v>
      </c>
      <c r="D7" s="252" t="s">
        <v>92</v>
      </c>
      <c r="E7" s="252" t="s">
        <v>92</v>
      </c>
      <c r="F7" s="252">
        <v>1</v>
      </c>
      <c r="G7" s="252">
        <v>2</v>
      </c>
      <c r="H7" s="252">
        <v>3</v>
      </c>
      <c r="I7" s="252">
        <v>4</v>
      </c>
      <c r="J7" s="252">
        <v>5</v>
      </c>
      <c r="K7" s="252">
        <v>6</v>
      </c>
      <c r="L7" s="252">
        <v>7</v>
      </c>
      <c r="M7" s="252">
        <v>8</v>
      </c>
      <c r="N7" s="252">
        <v>9</v>
      </c>
      <c r="O7" s="252">
        <v>10</v>
      </c>
      <c r="P7" s="252">
        <v>11</v>
      </c>
      <c r="Q7" s="252">
        <v>12</v>
      </c>
      <c r="R7" s="252">
        <v>13</v>
      </c>
      <c r="S7" s="252">
        <v>14</v>
      </c>
      <c r="T7" s="252">
        <v>15</v>
      </c>
      <c r="U7" s="252">
        <v>16</v>
      </c>
      <c r="V7" s="252">
        <v>17</v>
      </c>
      <c r="W7" s="252">
        <v>18</v>
      </c>
      <c r="X7" s="252">
        <v>19</v>
      </c>
      <c r="Y7" s="252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46" customFormat="1" ht="26.25" customHeight="1">
      <c r="A8" s="547" t="s">
        <v>328</v>
      </c>
      <c r="B8" s="547" t="s">
        <v>329</v>
      </c>
      <c r="C8" s="547" t="s">
        <v>332</v>
      </c>
      <c r="D8" s="547" t="s">
        <v>331</v>
      </c>
      <c r="E8" s="547" t="s">
        <v>334</v>
      </c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47"/>
      <c r="S8" s="547"/>
      <c r="T8" s="547"/>
      <c r="U8" s="547"/>
      <c r="V8" s="547"/>
      <c r="W8" s="547"/>
      <c r="X8" s="547"/>
      <c r="Y8" s="54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  <c r="EK8" s="257"/>
      <c r="EL8" s="257"/>
      <c r="EM8" s="257"/>
      <c r="EN8" s="257"/>
      <c r="EO8" s="257"/>
      <c r="EP8" s="257"/>
      <c r="EQ8" s="257"/>
      <c r="ER8" s="257"/>
      <c r="ES8" s="257"/>
      <c r="ET8" s="257"/>
      <c r="EU8" s="257"/>
      <c r="EV8" s="257"/>
      <c r="EW8" s="257"/>
      <c r="EX8" s="257"/>
      <c r="EY8" s="257"/>
      <c r="EZ8" s="257"/>
      <c r="FA8" s="257"/>
      <c r="FB8" s="257"/>
      <c r="FC8" s="257"/>
      <c r="FD8" s="257"/>
      <c r="FE8" s="257"/>
      <c r="FF8" s="257"/>
      <c r="FG8" s="257"/>
      <c r="FH8" s="257"/>
      <c r="FI8" s="257"/>
      <c r="FJ8" s="257"/>
      <c r="FK8" s="257"/>
      <c r="FL8" s="257"/>
      <c r="FM8" s="257"/>
      <c r="FN8" s="257"/>
      <c r="FO8" s="257"/>
      <c r="FP8" s="257"/>
      <c r="FQ8" s="257"/>
      <c r="FR8" s="257"/>
      <c r="FS8" s="257"/>
      <c r="FT8" s="257"/>
      <c r="FU8" s="257"/>
      <c r="FV8" s="257"/>
      <c r="FW8" s="257"/>
      <c r="FX8" s="257"/>
      <c r="FY8" s="257"/>
      <c r="FZ8" s="257"/>
      <c r="GA8" s="257"/>
      <c r="GB8" s="257"/>
      <c r="GC8" s="257"/>
      <c r="GD8" s="257"/>
      <c r="GE8" s="257"/>
      <c r="GF8" s="257"/>
      <c r="GG8" s="257"/>
      <c r="GH8" s="257"/>
      <c r="GI8" s="257"/>
      <c r="GJ8" s="257"/>
      <c r="GK8" s="257"/>
      <c r="GL8" s="257"/>
      <c r="GM8" s="257"/>
      <c r="GN8" s="257"/>
      <c r="GO8" s="257"/>
      <c r="GP8" s="257"/>
      <c r="GQ8" s="257"/>
      <c r="GR8" s="257"/>
      <c r="GS8" s="257"/>
      <c r="GT8" s="257"/>
      <c r="GU8" s="257"/>
      <c r="GV8" s="257"/>
      <c r="GW8" s="257"/>
      <c r="GX8" s="257"/>
      <c r="GY8" s="257"/>
      <c r="GZ8" s="257"/>
      <c r="HA8" s="257"/>
      <c r="HB8" s="257"/>
      <c r="HC8" s="257"/>
      <c r="HD8" s="257"/>
      <c r="HE8" s="257"/>
      <c r="HF8" s="257"/>
      <c r="HG8" s="257"/>
      <c r="HH8" s="257"/>
      <c r="HI8" s="257"/>
      <c r="HJ8" s="257"/>
      <c r="HK8" s="257"/>
      <c r="HL8" s="257"/>
      <c r="HM8" s="257"/>
      <c r="HN8" s="257"/>
      <c r="HO8" s="257"/>
      <c r="HP8" s="257"/>
      <c r="HQ8" s="257"/>
      <c r="HR8" s="257"/>
      <c r="HS8" s="257"/>
      <c r="HT8" s="257"/>
      <c r="HU8" s="257"/>
      <c r="HV8" s="257"/>
      <c r="HW8" s="257"/>
      <c r="HX8" s="257"/>
      <c r="HY8" s="257"/>
      <c r="HZ8" s="257"/>
      <c r="IA8" s="257"/>
      <c r="IB8" s="257"/>
      <c r="IC8" s="257"/>
      <c r="ID8" s="257"/>
      <c r="IE8" s="257"/>
      <c r="IF8" s="257"/>
      <c r="IG8" s="257"/>
      <c r="IH8" s="257"/>
      <c r="II8" s="257"/>
      <c r="IJ8" s="257"/>
      <c r="IK8" s="257"/>
      <c r="IL8" s="257"/>
      <c r="IM8" s="257"/>
      <c r="IN8" s="257"/>
      <c r="IO8" s="257"/>
      <c r="IP8" s="257"/>
      <c r="IQ8" s="257"/>
      <c r="IR8" s="257"/>
      <c r="IS8" s="257"/>
      <c r="IT8" s="257"/>
    </row>
    <row r="9" spans="1:254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253"/>
      <c r="N9" s="253"/>
      <c r="O9" s="253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3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7"/>
  <sheetViews>
    <sheetView showGridLines="0" showZeros="0" workbookViewId="0">
      <selection activeCell="A7" sqref="A7: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45" t="s">
        <v>154</v>
      </c>
    </row>
    <row r="2" spans="1:14" ht="33" customHeight="1">
      <c r="A2" s="432" t="s">
        <v>155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33" t="s">
        <v>77</v>
      </c>
      <c r="N3" s="433"/>
    </row>
    <row r="4" spans="1:14" ht="22.5" customHeight="1">
      <c r="A4" s="434" t="s">
        <v>95</v>
      </c>
      <c r="B4" s="434"/>
      <c r="C4" s="434"/>
      <c r="D4" s="410" t="s">
        <v>122</v>
      </c>
      <c r="E4" s="410" t="s">
        <v>79</v>
      </c>
      <c r="F4" s="410" t="s">
        <v>80</v>
      </c>
      <c r="G4" s="410" t="s">
        <v>124</v>
      </c>
      <c r="H4" s="410"/>
      <c r="I4" s="410"/>
      <c r="J4" s="410"/>
      <c r="K4" s="410"/>
      <c r="L4" s="410" t="s">
        <v>128</v>
      </c>
      <c r="M4" s="410"/>
      <c r="N4" s="410"/>
    </row>
    <row r="5" spans="1:14" ht="17.25" customHeight="1">
      <c r="A5" s="410" t="s">
        <v>98</v>
      </c>
      <c r="B5" s="431" t="s">
        <v>99</v>
      </c>
      <c r="C5" s="410" t="s">
        <v>100</v>
      </c>
      <c r="D5" s="410"/>
      <c r="E5" s="410"/>
      <c r="F5" s="410"/>
      <c r="G5" s="410" t="s">
        <v>156</v>
      </c>
      <c r="H5" s="410" t="s">
        <v>157</v>
      </c>
      <c r="I5" s="410" t="s">
        <v>137</v>
      </c>
      <c r="J5" s="410" t="s">
        <v>138</v>
      </c>
      <c r="K5" s="410" t="s">
        <v>139</v>
      </c>
      <c r="L5" s="410" t="s">
        <v>156</v>
      </c>
      <c r="M5" s="410" t="s">
        <v>110</v>
      </c>
      <c r="N5" s="410" t="s">
        <v>158</v>
      </c>
    </row>
    <row r="6" spans="1:14" ht="20.25" customHeight="1">
      <c r="A6" s="410"/>
      <c r="B6" s="431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</row>
    <row r="7" spans="1:14" s="38" customFormat="1" ht="29.25" customHeight="1">
      <c r="A7" s="547" t="s">
        <v>328</v>
      </c>
      <c r="B7" s="547" t="s">
        <v>329</v>
      </c>
      <c r="C7" s="547" t="s">
        <v>332</v>
      </c>
      <c r="D7" s="547" t="s">
        <v>331</v>
      </c>
      <c r="E7" s="548" t="s">
        <v>333</v>
      </c>
      <c r="F7" s="550" t="s">
        <v>327</v>
      </c>
      <c r="G7" s="549"/>
      <c r="H7" s="549"/>
      <c r="I7" s="549"/>
      <c r="J7" s="549"/>
      <c r="K7" s="549"/>
      <c r="L7" s="549"/>
      <c r="M7" s="549"/>
      <c r="N7" s="549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29" type="noConversion"/>
  <pageMargins left="0.74803149606299213" right="0.74803149606299213" top="0.98425196850393704" bottom="0.98425196850393704" header="0.51181102362204722" footer="0.51181102362204722"/>
  <pageSetup paperSize="9" scale="90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workbookViewId="0">
      <selection activeCell="S27" sqref="S27"/>
    </sheetView>
  </sheetViews>
  <sheetFormatPr defaultColWidth="9" defaultRowHeight="23.1" customHeight="1"/>
  <cols>
    <col min="1" max="3" width="3.625" style="232" customWidth="1"/>
    <col min="4" max="4" width="10" style="232" customWidth="1"/>
    <col min="5" max="5" width="17.375" style="232" customWidth="1"/>
    <col min="6" max="6" width="8.125" style="232" customWidth="1"/>
    <col min="7" max="22" width="6.5" style="232" customWidth="1"/>
    <col min="23" max="26" width="6.875" style="232" customWidth="1"/>
    <col min="27" max="27" width="6.5" style="232" customWidth="1"/>
    <col min="28" max="16384" width="9" style="232"/>
  </cols>
  <sheetData>
    <row r="1" spans="1:28" ht="23.1" customHeight="1">
      <c r="A1" s="5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5"/>
      <c r="U1" s="241"/>
      <c r="V1" s="5"/>
      <c r="W1" s="241"/>
      <c r="X1" s="241"/>
      <c r="Y1" s="241"/>
      <c r="Z1" s="440" t="s">
        <v>159</v>
      </c>
      <c r="AA1" s="440"/>
      <c r="AB1" s="5"/>
    </row>
    <row r="2" spans="1:28" ht="23.1" customHeight="1">
      <c r="A2" s="441" t="s">
        <v>160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5"/>
    </row>
    <row r="3" spans="1:28" ht="23.1" customHeight="1">
      <c r="A3" s="234"/>
      <c r="B3" s="234"/>
      <c r="C3" s="234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5"/>
      <c r="U3" s="5"/>
      <c r="V3" s="5"/>
      <c r="W3" s="242"/>
      <c r="X3" s="242"/>
      <c r="Y3" s="242"/>
      <c r="Z3" s="442" t="s">
        <v>2</v>
      </c>
      <c r="AA3" s="442"/>
      <c r="AB3" s="5"/>
    </row>
    <row r="4" spans="1:28" ht="23.1" customHeight="1">
      <c r="A4" s="443" t="s">
        <v>95</v>
      </c>
      <c r="B4" s="443"/>
      <c r="C4" s="443"/>
      <c r="D4" s="435" t="s">
        <v>78</v>
      </c>
      <c r="E4" s="435" t="s">
        <v>96</v>
      </c>
      <c r="F4" s="435" t="s">
        <v>161</v>
      </c>
      <c r="G4" s="435" t="s">
        <v>162</v>
      </c>
      <c r="H4" s="435" t="s">
        <v>163</v>
      </c>
      <c r="I4" s="435" t="s">
        <v>164</v>
      </c>
      <c r="J4" s="435" t="s">
        <v>165</v>
      </c>
      <c r="K4" s="435" t="s">
        <v>166</v>
      </c>
      <c r="L4" s="435" t="s">
        <v>167</v>
      </c>
      <c r="M4" s="435" t="s">
        <v>168</v>
      </c>
      <c r="N4" s="435" t="s">
        <v>169</v>
      </c>
      <c r="O4" s="435" t="s">
        <v>170</v>
      </c>
      <c r="P4" s="437" t="s">
        <v>171</v>
      </c>
      <c r="Q4" s="435" t="s">
        <v>172</v>
      </c>
      <c r="R4" s="435" t="s">
        <v>173</v>
      </c>
      <c r="S4" s="435" t="s">
        <v>174</v>
      </c>
      <c r="T4" s="435" t="s">
        <v>175</v>
      </c>
      <c r="U4" s="435" t="s">
        <v>176</v>
      </c>
      <c r="V4" s="435" t="s">
        <v>177</v>
      </c>
      <c r="W4" s="435" t="s">
        <v>178</v>
      </c>
      <c r="X4" s="435" t="s">
        <v>179</v>
      </c>
      <c r="Y4" s="435" t="s">
        <v>180</v>
      </c>
      <c r="Z4" s="435" t="s">
        <v>181</v>
      </c>
      <c r="AA4" s="436" t="s">
        <v>182</v>
      </c>
      <c r="AB4" s="5"/>
    </row>
    <row r="5" spans="1:28" ht="13.5" customHeight="1">
      <c r="A5" s="435" t="s">
        <v>98</v>
      </c>
      <c r="B5" s="435" t="s">
        <v>99</v>
      </c>
      <c r="C5" s="435" t="s">
        <v>100</v>
      </c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8"/>
      <c r="Q5" s="435"/>
      <c r="R5" s="435"/>
      <c r="S5" s="435"/>
      <c r="T5" s="435"/>
      <c r="U5" s="435"/>
      <c r="V5" s="435"/>
      <c r="W5" s="435"/>
      <c r="X5" s="435"/>
      <c r="Y5" s="435"/>
      <c r="Z5" s="435"/>
      <c r="AA5" s="436"/>
      <c r="AB5" s="5"/>
    </row>
    <row r="6" spans="1:28" ht="13.5" customHeight="1">
      <c r="A6" s="435"/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9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6"/>
      <c r="AB6" s="5"/>
    </row>
    <row r="7" spans="1:28" ht="23.1" customHeight="1">
      <c r="A7" s="236" t="s">
        <v>92</v>
      </c>
      <c r="B7" s="236" t="s">
        <v>92</v>
      </c>
      <c r="C7" s="236" t="s">
        <v>92</v>
      </c>
      <c r="D7" s="236" t="s">
        <v>92</v>
      </c>
      <c r="E7" s="236" t="s">
        <v>92</v>
      </c>
      <c r="F7" s="236">
        <v>1</v>
      </c>
      <c r="G7" s="236">
        <v>2</v>
      </c>
      <c r="H7" s="236">
        <v>3</v>
      </c>
      <c r="I7" s="236">
        <v>4</v>
      </c>
      <c r="J7" s="236">
        <v>5</v>
      </c>
      <c r="K7" s="236">
        <v>6</v>
      </c>
      <c r="L7" s="236">
        <v>7</v>
      </c>
      <c r="M7" s="236">
        <v>8</v>
      </c>
      <c r="N7" s="236">
        <v>9</v>
      </c>
      <c r="O7" s="236">
        <v>10</v>
      </c>
      <c r="P7" s="236">
        <v>11</v>
      </c>
      <c r="Q7" s="236">
        <v>12</v>
      </c>
      <c r="R7" s="236">
        <v>13</v>
      </c>
      <c r="S7" s="236">
        <v>14</v>
      </c>
      <c r="T7" s="236">
        <v>15</v>
      </c>
      <c r="U7" s="236">
        <v>16</v>
      </c>
      <c r="V7" s="236">
        <v>17</v>
      </c>
      <c r="W7" s="236">
        <v>18</v>
      </c>
      <c r="X7" s="236">
        <v>19</v>
      </c>
      <c r="Y7" s="236">
        <v>20</v>
      </c>
      <c r="Z7" s="236">
        <v>21</v>
      </c>
      <c r="AA7" s="236">
        <v>22</v>
      </c>
      <c r="AB7" s="5"/>
    </row>
    <row r="8" spans="1:28" s="231" customFormat="1" ht="26.25" customHeight="1">
      <c r="A8" s="342" t="s">
        <v>279</v>
      </c>
      <c r="B8" s="342" t="s">
        <v>280</v>
      </c>
      <c r="C8" s="342" t="s">
        <v>281</v>
      </c>
      <c r="D8" s="343" t="s">
        <v>295</v>
      </c>
      <c r="E8" s="344" t="s">
        <v>296</v>
      </c>
      <c r="F8" s="239">
        <f>G8+H8+I8+J8+K8+L8+M8+N8+O8+P8+Q8+R8+S8+T8+U8+V8+W8+X8+Y8+Z8+AA8</f>
        <v>45</v>
      </c>
      <c r="G8" s="239">
        <v>5</v>
      </c>
      <c r="H8" s="239">
        <v>2</v>
      </c>
      <c r="I8" s="239"/>
      <c r="J8" s="239"/>
      <c r="K8" s="239">
        <v>0.5</v>
      </c>
      <c r="L8" s="239"/>
      <c r="M8" s="239">
        <v>5</v>
      </c>
      <c r="N8" s="239"/>
      <c r="O8" s="239">
        <v>1.5</v>
      </c>
      <c r="P8" s="239"/>
      <c r="Q8" s="239">
        <v>2</v>
      </c>
      <c r="R8" s="239">
        <v>5</v>
      </c>
      <c r="S8" s="239">
        <v>2</v>
      </c>
      <c r="T8" s="239">
        <v>1</v>
      </c>
      <c r="U8" s="239"/>
      <c r="V8" s="243"/>
      <c r="W8" s="244"/>
      <c r="X8" s="244">
        <v>1</v>
      </c>
      <c r="Y8" s="243"/>
      <c r="Z8" s="243"/>
      <c r="AA8" s="244">
        <v>20</v>
      </c>
      <c r="AB8" s="240"/>
    </row>
    <row r="9" spans="1:28" ht="26.25" customHeight="1">
      <c r="A9" s="237"/>
      <c r="B9" s="237"/>
      <c r="C9" s="237"/>
      <c r="D9" s="237"/>
      <c r="E9" s="238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43"/>
      <c r="W9" s="244"/>
      <c r="X9" s="244"/>
      <c r="Y9" s="243"/>
      <c r="Z9" s="243"/>
      <c r="AA9" s="244"/>
      <c r="AB9" s="5"/>
    </row>
    <row r="10" spans="1:28" ht="26.25" customHeight="1">
      <c r="A10" s="237"/>
      <c r="B10" s="237"/>
      <c r="C10" s="237"/>
      <c r="D10" s="237"/>
      <c r="E10" s="238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43"/>
      <c r="W10" s="244"/>
      <c r="X10" s="244"/>
      <c r="Y10" s="243"/>
      <c r="Z10" s="243"/>
      <c r="AA10" s="244"/>
      <c r="AB10" s="240"/>
    </row>
    <row r="11" spans="1:28" ht="26.25" customHeight="1">
      <c r="A11" s="237"/>
      <c r="B11" s="237"/>
      <c r="C11" s="237"/>
      <c r="D11" s="237"/>
      <c r="E11" s="238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43"/>
      <c r="W11" s="244"/>
      <c r="X11" s="244"/>
      <c r="Y11" s="243"/>
      <c r="Z11" s="243"/>
      <c r="AA11" s="244"/>
      <c r="AB11" s="240"/>
    </row>
    <row r="12" spans="1:28" ht="23.1" customHeight="1">
      <c r="A12" s="240"/>
      <c r="B12" s="5"/>
      <c r="C12" s="240"/>
      <c r="D12" s="240"/>
      <c r="E12" s="240"/>
      <c r="F12" s="240"/>
      <c r="G12" s="5"/>
      <c r="H12" s="5"/>
      <c r="I12" s="5"/>
      <c r="J12" s="240"/>
      <c r="K12" s="240"/>
      <c r="L12" s="240"/>
      <c r="M12" s="240"/>
      <c r="N12" s="5"/>
      <c r="O12" s="5"/>
      <c r="P12" s="5"/>
      <c r="Q12" s="240"/>
      <c r="R12" s="240"/>
      <c r="S12" s="240"/>
      <c r="T12" s="240"/>
      <c r="U12" s="240"/>
      <c r="V12" s="5"/>
      <c r="W12" s="5"/>
      <c r="X12" s="5"/>
      <c r="Y12" s="5"/>
      <c r="Z12" s="5"/>
      <c r="AA12" s="240"/>
      <c r="AB12" s="5"/>
    </row>
    <row r="13" spans="1:28" ht="23.1" customHeight="1">
      <c r="A13" s="240"/>
      <c r="B13" s="240"/>
      <c r="C13" s="5"/>
      <c r="D13" s="240"/>
      <c r="E13" s="240"/>
      <c r="F13" s="5"/>
      <c r="G13" s="5"/>
      <c r="H13" s="5"/>
      <c r="I13" s="5"/>
      <c r="J13" s="5"/>
      <c r="K13" s="240"/>
      <c r="L13" s="240"/>
      <c r="M13" s="240"/>
      <c r="N13" s="5"/>
      <c r="O13" s="5"/>
      <c r="P13" s="5"/>
      <c r="Q13" s="240"/>
      <c r="R13" s="240"/>
      <c r="S13" s="240"/>
      <c r="T13" s="240"/>
      <c r="U13" s="240"/>
      <c r="V13" s="5"/>
      <c r="W13" s="5"/>
      <c r="X13" s="5"/>
      <c r="Y13" s="5"/>
      <c r="Z13" s="5"/>
      <c r="AA13" s="240"/>
      <c r="AB13" s="5"/>
    </row>
    <row r="14" spans="1:28" ht="23.1" customHeight="1">
      <c r="A14" s="5"/>
      <c r="B14" s="240"/>
      <c r="C14" s="240"/>
      <c r="D14" s="5"/>
      <c r="E14" s="240"/>
      <c r="F14" s="5"/>
      <c r="G14" s="5"/>
      <c r="H14" s="5"/>
      <c r="I14" s="5"/>
      <c r="J14" s="5"/>
      <c r="K14" s="240"/>
      <c r="L14" s="240"/>
      <c r="M14" s="240"/>
      <c r="N14" s="5"/>
      <c r="O14" s="5"/>
      <c r="P14" s="5"/>
      <c r="Q14" s="240"/>
      <c r="R14" s="240"/>
      <c r="S14" s="240"/>
      <c r="T14" s="240"/>
      <c r="U14" s="5"/>
      <c r="V14" s="5"/>
      <c r="W14" s="5"/>
      <c r="X14" s="5"/>
      <c r="Y14" s="5"/>
      <c r="Z14" s="5"/>
      <c r="AA14" s="240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40"/>
      <c r="L15" s="240"/>
      <c r="M15" s="240"/>
      <c r="N15" s="5"/>
      <c r="O15" s="5"/>
      <c r="P15" s="5"/>
      <c r="Q15" s="5"/>
      <c r="R15" s="5"/>
      <c r="S15" s="5"/>
      <c r="T15" s="240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40"/>
      <c r="L16" s="240"/>
      <c r="M16" s="24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4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M9" sqref="M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183</v>
      </c>
    </row>
    <row r="2" spans="1:20" ht="33.75" customHeight="1">
      <c r="A2" s="411" t="s">
        <v>184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33" t="s">
        <v>77</v>
      </c>
      <c r="T3" s="433"/>
    </row>
    <row r="4" spans="1:20" ht="22.5" customHeight="1">
      <c r="A4" s="444" t="s">
        <v>95</v>
      </c>
      <c r="B4" s="444"/>
      <c r="C4" s="444"/>
      <c r="D4" s="410" t="s">
        <v>185</v>
      </c>
      <c r="E4" s="410" t="s">
        <v>123</v>
      </c>
      <c r="F4" s="416" t="s">
        <v>161</v>
      </c>
      <c r="G4" s="410" t="s">
        <v>125</v>
      </c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 t="s">
        <v>128</v>
      </c>
      <c r="S4" s="410"/>
      <c r="T4" s="410"/>
    </row>
    <row r="5" spans="1:20" ht="14.25" customHeight="1">
      <c r="A5" s="444"/>
      <c r="B5" s="444"/>
      <c r="C5" s="444"/>
      <c r="D5" s="410"/>
      <c r="E5" s="410"/>
      <c r="F5" s="418"/>
      <c r="G5" s="410" t="s">
        <v>89</v>
      </c>
      <c r="H5" s="410" t="s">
        <v>186</v>
      </c>
      <c r="I5" s="410" t="s">
        <v>172</v>
      </c>
      <c r="J5" s="410" t="s">
        <v>173</v>
      </c>
      <c r="K5" s="410" t="s">
        <v>187</v>
      </c>
      <c r="L5" s="410" t="s">
        <v>188</v>
      </c>
      <c r="M5" s="410" t="s">
        <v>174</v>
      </c>
      <c r="N5" s="410" t="s">
        <v>189</v>
      </c>
      <c r="O5" s="410" t="s">
        <v>177</v>
      </c>
      <c r="P5" s="410" t="s">
        <v>190</v>
      </c>
      <c r="Q5" s="410" t="s">
        <v>191</v>
      </c>
      <c r="R5" s="410" t="s">
        <v>89</v>
      </c>
      <c r="S5" s="410" t="s">
        <v>192</v>
      </c>
      <c r="T5" s="410" t="s">
        <v>158</v>
      </c>
    </row>
    <row r="6" spans="1:20" ht="42.75" customHeight="1">
      <c r="A6" s="40" t="s">
        <v>98</v>
      </c>
      <c r="B6" s="40" t="s">
        <v>99</v>
      </c>
      <c r="C6" s="40" t="s">
        <v>100</v>
      </c>
      <c r="D6" s="410"/>
      <c r="E6" s="410"/>
      <c r="F6" s="417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</row>
    <row r="7" spans="1:20" s="38" customFormat="1" ht="35.25" customHeight="1">
      <c r="A7" s="347" t="s">
        <v>285</v>
      </c>
      <c r="B7" s="347" t="s">
        <v>280</v>
      </c>
      <c r="C7" s="347" t="s">
        <v>281</v>
      </c>
      <c r="D7" s="347" t="s">
        <v>283</v>
      </c>
      <c r="E7" s="348" t="s">
        <v>284</v>
      </c>
      <c r="F7" s="229">
        <f>G7+R7</f>
        <v>45</v>
      </c>
      <c r="G7" s="351">
        <f>H7+I7+J7+K7+L7+M7+N7+O7+P7+Q7</f>
        <v>45</v>
      </c>
      <c r="H7" s="351">
        <v>15.5</v>
      </c>
      <c r="I7" s="351">
        <v>2</v>
      </c>
      <c r="J7" s="351">
        <v>4</v>
      </c>
      <c r="K7" s="351"/>
      <c r="L7" s="351"/>
      <c r="M7" s="351">
        <v>2</v>
      </c>
      <c r="N7" s="351"/>
      <c r="O7" s="351"/>
      <c r="P7" s="351">
        <v>1.5</v>
      </c>
      <c r="Q7" s="351">
        <v>20</v>
      </c>
      <c r="R7" s="351"/>
      <c r="S7" s="351"/>
      <c r="T7" s="351"/>
    </row>
    <row r="8" spans="1:20" ht="35.25" customHeight="1">
      <c r="A8" s="42"/>
      <c r="B8" s="42"/>
      <c r="C8" s="42"/>
      <c r="D8" s="42"/>
      <c r="E8" s="43"/>
      <c r="F8" s="229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</row>
    <row r="9" spans="1:20" ht="35.25" customHeight="1">
      <c r="A9" s="42"/>
      <c r="B9" s="42"/>
      <c r="C9" s="42"/>
      <c r="D9" s="42"/>
      <c r="E9" s="43"/>
      <c r="F9" s="229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230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岳阳市南湖新区郭镇小学</cp:lastModifiedBy>
  <cp:lastPrinted>2020-10-14T08:49:39Z</cp:lastPrinted>
  <dcterms:created xsi:type="dcterms:W3CDTF">1996-12-17T01:32:00Z</dcterms:created>
  <dcterms:modified xsi:type="dcterms:W3CDTF">2020-10-14T08:50:17Z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