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160" windowHeight="12270" tabRatio="898" firstSheet="23" activeTab="27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'经费拨款(政府预算)'!$A$1:$U$10</definedName>
    <definedName name="_xlnm.Print_Area" localSheetId="27">#N/A</definedName>
    <definedName name="_xlnm.Print_Area" localSheetId="8">'商品服务(政府预算)'!$A$1:$T$10</definedName>
    <definedName name="_xlnm.Print_Area" localSheetId="17">'商品服务(政府预算)(2)'!$A$1:$T$10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'政府性基金(政府预算)'!$A$1:$U$7</definedName>
    <definedName name="_xlnm.Print_Area" localSheetId="4">'支出分类(政府预算)'!$A$1:$U$16</definedName>
    <definedName name="_xlnm.Print_Area" localSheetId="23">#N/A</definedName>
    <definedName name="_xlnm.Print_Area" localSheetId="24">'专户(政府预算)'!$A$1:$U$7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<sst xmlns="http://schemas.openxmlformats.org/spreadsheetml/2006/main" count="1025" uniqueCount="295">
  <si>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</si>
  <si>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</si>
  <si>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</si>
  <si>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</si>
  <si>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</si>
  <si>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</si>
  <si>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</si>
  <si>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</si>
  <si>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</si>
  <si>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</si>
  <si>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</si>
  <si>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</si>
  <si>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</si>
  <si>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</si>
  <si>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</si>
  <si>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</si>
  <si>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</si>
  <si>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</si>
  <si>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</si>
  <si>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</si>
  <si>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</si>
  <si>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</si>
  <si>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</si>
  <si>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</si>
  <si>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</si>
  <si>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</si>
  <si>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</si>
  <si>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</si>
  <si>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</si>
  <si>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</si>
  <si>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</si>
  <si>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</si>
  <si>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</si>
  <si>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</si>
  <si>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</si>
  <si>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</si>
  <si>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</si>
  <si>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</si>
  <si>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</si>
  <si>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</si>
  <si>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</si>
  <si>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</si>
  <si>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</si>
  <si>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</si>
  <si>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</si>
  <si>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</si>
  <si>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</si>
  <si>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</si>
  <si>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</si>
  <si>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</si>
  <si>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</si>
  <si>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</si>
  <si>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</si>
  <si>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</si>
  <si>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</si>
  <si>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</si>
  <si>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</si>
  <si>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</si>
  <si>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</si>
  <si>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</si>
  <si>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</si>
  <si>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</si>
  <si>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</si>
  <si>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</si>
  <si>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</si>
  <si>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</si>
  <si>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</si>
  <si>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</si>
  <si>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</si>
  <si>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</si>
  <si>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</si>
  <si>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</si>
  <si>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</si>
  <si>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</si>
  <si>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</si>
  <si>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</si>
  <si>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</si>
  <si>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</si>
  <si>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</si>
  <si>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</si>
  <si>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</si>
  <si>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</si>
  <si>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</si>
  <si>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</si>
  <si>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</si>
  <si>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</si>
  <si>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</si>
  <si>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</si>
  <si>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</si>
  <si>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</si>
  <si>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</si>
  <si>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</si>
  <si>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</si>
  <si>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131001</t>
  </si>
  <si>
    <t>岳阳市南湖新区月山管理处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</si>
  <si>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</si>
  <si>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</si>
  <si>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</si>
  <si>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</si>
  <si>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</si>
  <si>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</si>
  <si>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</si>
  <si>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</si>
  <si>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</si>
  <si>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</si>
  <si>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>02</t>
  </si>
  <si>
    <t>一般行政管理事务</t>
  </si>
  <si>
    <t>一般行政管理事务（社区经费）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</si>
  <si>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</si>
  <si>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</si>
  <si>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</si>
  <si>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</si>
  <si>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</si>
  <si>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</si>
  <si>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</si>
  <si>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</si>
  <si>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</si>
  <si>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</si>
  <si>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</si>
  <si>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</si>
  <si>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</si>
  <si>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</si>
  <si>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</si>
  <si>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</si>
  <si>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</si>
  <si>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</si>
  <si>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</si>
  <si>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</si>
  <si>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</si>
  <si>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</si>
  <si>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</si>
  <si>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</si>
  <si>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</si>
  <si>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</si>
  <si>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</si>
  <si>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</si>
  <si>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</si>
  <si>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</si>
  <si>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</si>
  <si>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</si>
  <si>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</si>
  <si>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</si>
  <si>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</si>
  <si>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</si>
  <si>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</si>
  <si>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</si>
  <si>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</si>
  <si>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</si>
  <si>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</si>
  <si>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</si>
  <si>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</si>
  <si>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</si>
  <si>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</si>
  <si>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</si>
  <si>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</si>
  <si>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</si>
  <si>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</si>
  <si>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</si>
  <si>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</si>
  <si>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</si>
  <si>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</si>
  <si>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</si>
  <si>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</si>
  <si>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</si>
  <si>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</si>
  <si>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</si>
  <si>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</si>
  <si>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</si>
  <si>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</si>
  <si>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</si>
  <si>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</si>
  <si>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</si>
  <si>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</si>
  <si>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</si>
  <si>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</si>
  <si>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</si>
  <si>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</si>
  <si>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</si>
  <si>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</si>
  <si>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</si>
  <si>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</si>
  <si>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</si>
  <si>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</si>
  <si>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</si>
  <si>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</si>
  <si>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</si>
  <si>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</si>
  <si>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</si>
  <si>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</si>
  <si>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</si>
  <si>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</si>
  <si>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</si>
  <si>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</si>
  <si>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</si>
  <si>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</si>
  <si>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</si>
  <si>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</si>
  <si>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</si>
  <si>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</si>
  <si>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</si>
  <si>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</si>
  <si>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</si>
  <si>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</si>
  <si>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</si>
  <si>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</si>
  <si>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</si>
  <si>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</si>
  <si>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</si>
  <si>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</si>
  <si>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</si>
  <si>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</si>
  <si>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</si>
  <si>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</si>
  <si>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</si>
  <si>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</si>
  <si>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</si>
  <si>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</si>
  <si>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</si>
  <si>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</si>
  <si>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</si>
  <si>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</si>
  <si>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</si>
  <si>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</si>
  <si>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</si>
  <si>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</si>
  <si>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</si>
  <si>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</si>
  <si>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</si>
  <si>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</si>
  <si>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</si>
  <si>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</si>
  <si>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</si>
  <si>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</si>
  <si>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</si>
  <si>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</si>
  <si>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</si>
  <si>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</si>
  <si>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</si>
  <si>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</si>
  <si>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</si>
  <si>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</si>
  <si>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</si>
  <si>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</si>
  <si>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</si>
  <si>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</si>
  <si>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</si>
  <si>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</si>
  <si>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</si>
  <si>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</si>
  <si>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</si>
  <si>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</si>
  <si>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</si>
  <si>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</si>
  <si>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</si>
  <si>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</si>
  <si>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</si>
  <si>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</si>
  <si>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</si>
  <si>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</si>
  <si>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</si>
  <si>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</si>
  <si>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</si>
  <si>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</si>
  <si>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</si>
  <si>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</si>
  <si>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</si>
  <si>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</si>
  <si>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</si>
  <si>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</si>
  <si>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</si>
  <si>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</si>
  <si>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</si>
  <si>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</si>
  <si>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</si>
  <si>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</si>
  <si>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</si>
  <si>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月山管理处于2015年成立，是南湖新区的全额拨款单位，受南湖新区政府领导，依据法律、法规、规章的规定或受本区依托，对本辖区内城市管理、社区服务、经济发展、社会治安、等方面工作行使组织领导、综合协调、监督检查的职能。</t>
  </si>
  <si>
    <t xml:space="preserve">目标1：强化基础建设，办好惠民实事。项目建设稳步推进，社区条件明显改善。
目标2：搞好文明创建和卫生创建，改善社会治理环境，优化人居环境。
目标3：加强党建工作，优化党员干部队伍建设，干部队伍建设常抓不懈，管理制度建设更加完善。
</t>
  </si>
  <si>
    <t>质量指标：绩效考核覆盖办事处、社区及站所。
数量指标：群众走访不低于150次，走访300户。
时效指标：上半年、下半年开展绩效评价测评。
成本指标：办事处表彰奖励先进单位及先进个人。</t>
  </si>
  <si>
    <t>社会效益：社会治安稳定、无重大政治事件及安全生产事故。
经济效益：政府绩效奖励不低于2万元。
生态效益：人居环境明显改善，卫生整治效果突出。
社会公众或服务对象满意度指标：综治民调提质，公众安全感满意度提高。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</si>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</sst>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176" formatCode="#,##0.00_);[Red]\(#,##0.00\)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.00_);[Red]\(0.00\)"/>
    <numFmt numFmtId="178" formatCode="#,##0.00_ "/>
    <numFmt numFmtId="179" formatCode="0000"/>
    <numFmt numFmtId="44" formatCode="_ &quot;￥&quot;* #,##0.00_ ;_ &quot;￥&quot;* \-#,##0.00_ ;_ &quot;￥&quot;* &quot;-&quot;??_ ;_ @_ "/>
    <numFmt numFmtId="180" formatCode="* #,##0.00;* \-#,##0.00;* &quot;&quot;??;@"/>
    <numFmt numFmtId="181" formatCode="0.00_ "/>
    <numFmt numFmtId="182" formatCode="#,##0.0000"/>
    <numFmt numFmtId="183" formatCode="00"/>
  </numFmts>
  <fonts count="5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1"/>
      <color indexed="6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6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indexed="53"/>
      <name val="宋体"/>
      <charset val="134"/>
    </font>
    <font>
      <sz val="11"/>
      <color indexed="19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indexed="62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indexed="62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indexed="6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9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9" fillId="19" borderId="21" applyNumberFormat="0" applyAlignment="0" applyProtection="0">
      <alignment vertical="center"/>
    </xf>
    <xf numFmtId="0" fontId="1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33" fillId="2" borderId="23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2" borderId="18" applyNumberFormat="0" applyFon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16" borderId="20" applyNumberFormat="0" applyAlignment="0" applyProtection="0">
      <alignment vertical="center"/>
    </xf>
    <xf numFmtId="0" fontId="40" fillId="16" borderId="21" applyNumberFormat="0" applyAlignment="0" applyProtection="0">
      <alignment vertical="center"/>
    </xf>
    <xf numFmtId="0" fontId="21" fillId="7" borderId="1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3" fillId="2" borderId="27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4" fillId="44" borderId="0" applyNumberFormat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6" fillId="45" borderId="3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50" fillId="20" borderId="23" applyNumberFormat="0" applyAlignment="0" applyProtection="0">
      <alignment vertical="center"/>
    </xf>
    <xf numFmtId="0" fontId="22" fillId="36" borderId="28" applyNumberFormat="0" applyFont="0" applyAlignment="0" applyProtection="0">
      <alignment vertical="center"/>
    </xf>
  </cellStyleXfs>
  <cellXfs count="573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4" fillId="0" borderId="0" xfId="80"/>
    <xf numFmtId="0" fontId="5" fillId="2" borderId="1" xfId="110" applyNumberFormat="1" applyFont="1" applyFill="1" applyBorder="1" applyAlignment="1" applyProtection="1">
      <alignment horizontal="center" vertical="center" wrapText="1"/>
    </xf>
    <xf numFmtId="0" fontId="5" fillId="2" borderId="2" xfId="110" applyNumberFormat="1" applyFont="1" applyFill="1" applyBorder="1" applyAlignment="1" applyProtection="1">
      <alignment horizontal="center" vertical="center" wrapText="1"/>
    </xf>
    <xf numFmtId="0" fontId="5" fillId="2" borderId="3" xfId="110" applyNumberFormat="1" applyFont="1" applyFill="1" applyBorder="1" applyAlignment="1" applyProtection="1">
      <alignment horizontal="center" vertical="center" wrapText="1"/>
    </xf>
    <xf numFmtId="0" fontId="5" fillId="2" borderId="4" xfId="110" applyNumberFormat="1" applyFont="1" applyFill="1" applyBorder="1" applyAlignment="1" applyProtection="1">
      <alignment horizontal="center" vertical="center" wrapText="1"/>
    </xf>
    <xf numFmtId="0" fontId="5" fillId="2" borderId="5" xfId="110" applyNumberFormat="1" applyFont="1" applyFill="1" applyBorder="1" applyAlignment="1" applyProtection="1">
      <alignment horizontal="center" vertical="center" wrapText="1"/>
    </xf>
    <xf numFmtId="0" fontId="5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8" fontId="2" fillId="0" borderId="3" xfId="110" applyNumberFormat="1" applyFont="1" applyFill="1" applyBorder="1" applyAlignment="1" applyProtection="1">
      <alignment horizontal="righ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5" fillId="2" borderId="1" xfId="85" applyNumberFormat="1" applyFont="1" applyFill="1" applyBorder="1" applyAlignment="1" applyProtection="1">
      <alignment horizontal="center" vertical="center" wrapText="1"/>
    </xf>
    <xf numFmtId="0" fontId="5" fillId="2" borderId="4" xfId="85" applyNumberFormat="1" applyFont="1" applyFill="1" applyBorder="1" applyAlignment="1" applyProtection="1">
      <alignment horizontal="center" vertical="center" wrapText="1"/>
    </xf>
    <xf numFmtId="0" fontId="5" fillId="2" borderId="4" xfId="85" applyNumberFormat="1" applyFont="1" applyFill="1" applyBorder="1" applyAlignment="1" applyProtection="1">
      <alignment horizontal="center" vertical="center"/>
    </xf>
    <xf numFmtId="0" fontId="5" fillId="2" borderId="1" xfId="85" applyNumberFormat="1" applyFont="1" applyFill="1" applyBorder="1" applyAlignment="1" applyProtection="1">
      <alignment horizontal="center" vertical="center"/>
    </xf>
    <xf numFmtId="0" fontId="5" fillId="2" borderId="3" xfId="85" applyNumberFormat="1" applyFont="1" applyFill="1" applyBorder="1" applyAlignment="1" applyProtection="1">
      <alignment horizontal="center" vertical="center"/>
    </xf>
    <xf numFmtId="0" fontId="5" fillId="2" borderId="8" xfId="85" applyNumberFormat="1" applyFont="1" applyFill="1" applyBorder="1" applyAlignment="1" applyProtection="1">
      <alignment horizontal="center" vertical="center" wrapText="1"/>
    </xf>
    <xf numFmtId="0" fontId="5" fillId="2" borderId="6" xfId="85" applyNumberFormat="1" applyFont="1" applyFill="1" applyBorder="1" applyAlignment="1" applyProtection="1">
      <alignment horizontal="center" vertical="center"/>
    </xf>
    <xf numFmtId="0" fontId="5" fillId="2" borderId="9" xfId="85" applyNumberFormat="1" applyFont="1" applyFill="1" applyBorder="1" applyAlignment="1" applyProtection="1">
      <alignment horizontal="center" vertical="center"/>
    </xf>
    <xf numFmtId="0" fontId="5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8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5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6" fillId="0" borderId="0" xfId="86" applyFont="1">
      <alignment vertical="center"/>
    </xf>
    <xf numFmtId="0" fontId="1" fillId="0" borderId="0" xfId="86">
      <alignment vertical="center"/>
    </xf>
    <xf numFmtId="0" fontId="7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6" fillId="0" borderId="3" xfId="87" applyNumberFormat="1" applyFont="1" applyFill="1" applyBorder="1" applyAlignment="1" applyProtection="1">
      <alignment horizontal="center" vertical="center" wrapText="1"/>
    </xf>
    <xf numFmtId="0" fontId="6" fillId="0" borderId="1" xfId="87" applyNumberFormat="1" applyFont="1" applyFill="1" applyBorder="1" applyAlignment="1" applyProtection="1">
      <alignment horizontal="center" vertical="center" wrapText="1"/>
    </xf>
    <xf numFmtId="0" fontId="5" fillId="2" borderId="10" xfId="87" applyNumberFormat="1" applyFont="1" applyFill="1" applyBorder="1" applyAlignment="1" applyProtection="1">
      <alignment horizontal="center" vertical="center" wrapText="1"/>
    </xf>
    <xf numFmtId="0" fontId="5" fillId="2" borderId="5" xfId="87" applyNumberFormat="1" applyFont="1" applyFill="1" applyBorder="1" applyAlignment="1" applyProtection="1">
      <alignment horizontal="center" vertical="center" wrapText="1"/>
    </xf>
    <xf numFmtId="0" fontId="5" fillId="2" borderId="11" xfId="87" applyNumberFormat="1" applyFont="1" applyFill="1" applyBorder="1" applyAlignment="1" applyProtection="1">
      <alignment horizontal="center" vertical="center" wrapText="1"/>
    </xf>
    <xf numFmtId="0" fontId="5" fillId="2" borderId="12" xfId="87" applyNumberFormat="1" applyFont="1" applyFill="1" applyBorder="1" applyAlignment="1" applyProtection="1">
      <alignment horizontal="center" vertical="center" wrapText="1"/>
    </xf>
    <xf numFmtId="0" fontId="5" fillId="2" borderId="3" xfId="87" applyNumberFormat="1" applyFont="1" applyFill="1" applyBorder="1" applyAlignment="1" applyProtection="1">
      <alignment horizontal="center" vertical="center" wrapText="1"/>
    </xf>
    <xf numFmtId="0" fontId="5" fillId="2" borderId="1" xfId="87" applyNumberFormat="1" applyFont="1" applyFill="1" applyBorder="1" applyAlignment="1" applyProtection="1">
      <alignment horizontal="center" vertical="center" wrapText="1"/>
    </xf>
    <xf numFmtId="0" fontId="5" fillId="2" borderId="4" xfId="87" applyNumberFormat="1" applyFont="1" applyFill="1" applyBorder="1" applyAlignment="1" applyProtection="1">
      <alignment horizontal="center" vertical="center" wrapText="1"/>
    </xf>
    <xf numFmtId="0" fontId="5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3" borderId="1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6" fillId="0" borderId="13" xfId="87" applyNumberFormat="1" applyFont="1" applyFill="1" applyBorder="1" applyAlignment="1" applyProtection="1">
      <alignment horizontal="center" vertical="center" wrapText="1"/>
    </xf>
    <xf numFmtId="0" fontId="6" fillId="0" borderId="2" xfId="87" applyNumberFormat="1" applyFont="1" applyFill="1" applyBorder="1" applyAlignment="1" applyProtection="1">
      <alignment horizontal="center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7" fillId="0" borderId="0" xfId="80" applyFont="1" applyAlignment="1">
      <alignment vertical="center"/>
    </xf>
    <xf numFmtId="0" fontId="7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2" fillId="0" borderId="5" xfId="80" applyFont="1" applyFill="1" applyBorder="1" applyAlignment="1">
      <alignment horizontal="left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lef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8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vertical="center"/>
    </xf>
    <xf numFmtId="176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4" fontId="2" fillId="2" borderId="3" xfId="0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6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7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center" vertical="center" wrapText="1"/>
    </xf>
    <xf numFmtId="178" fontId="2" fillId="0" borderId="1" xfId="91" applyNumberFormat="1" applyFont="1" applyFill="1" applyBorder="1" applyAlignment="1" applyProtection="1">
      <alignment horizontal="right" vertical="center" wrapText="1"/>
    </xf>
    <xf numFmtId="178" fontId="2" fillId="0" borderId="7" xfId="91" applyNumberFormat="1" applyFont="1" applyFill="1" applyBorder="1" applyAlignment="1" applyProtection="1">
      <alignment horizontal="right" vertical="center" wrapText="1"/>
    </xf>
    <xf numFmtId="178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8" fontId="1" fillId="0" borderId="3" xfId="91" applyNumberFormat="1" applyFont="1" applyFill="1" applyBorder="1" applyAlignment="1" applyProtection="1">
      <alignment horizontal="right" vertical="center" wrapText="1"/>
    </xf>
    <xf numFmtId="178" fontId="1" fillId="0" borderId="1" xfId="91" applyNumberFormat="1" applyFont="1" applyFill="1" applyBorder="1" applyAlignment="1" applyProtection="1">
      <alignment horizontal="right" vertical="center" wrapText="1"/>
    </xf>
    <xf numFmtId="0" fontId="4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7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center" vertical="center" wrapText="1"/>
    </xf>
    <xf numFmtId="178" fontId="2" fillId="0" borderId="7" xfId="95" applyNumberFormat="1" applyFont="1" applyFill="1" applyBorder="1" applyAlignment="1" applyProtection="1">
      <alignment horizontal="right" vertical="center" wrapText="1"/>
    </xf>
    <xf numFmtId="178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8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8" fontId="1" fillId="0" borderId="3" xfId="95" applyNumberFormat="1" applyFont="1" applyFill="1" applyBorder="1" applyAlignment="1" applyProtection="1">
      <alignment horizontal="right" vertical="center" wrapText="1"/>
    </xf>
    <xf numFmtId="178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7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center" vertical="center"/>
    </xf>
    <xf numFmtId="178" fontId="2" fillId="0" borderId="7" xfId="101" applyNumberFormat="1" applyFont="1" applyFill="1" applyBorder="1" applyAlignment="1" applyProtection="1">
      <alignment horizontal="right" vertical="center" wrapText="1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2" fillId="0" borderId="3" xfId="101" applyNumberFormat="1" applyFont="1" applyFill="1" applyBorder="1" applyAlignment="1" applyProtection="1">
      <alignment horizontal="right" vertical="center" wrapText="1"/>
    </xf>
    <xf numFmtId="49" fontId="2" fillId="0" borderId="1" xfId="101" applyNumberFormat="1" applyFont="1" applyFill="1" applyBorder="1" applyAlignment="1" applyProtection="1">
      <alignment horizontal="left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4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7" fillId="0" borderId="0" xfId="5" applyNumberFormat="1" applyFont="1" applyFill="1" applyAlignment="1" applyProtection="1">
      <alignment horizontal="center" vertical="center"/>
    </xf>
    <xf numFmtId="0" fontId="2" fillId="0" borderId="0" xfId="5" applyFont="1" applyFill="1" applyAlignment="1">
      <alignment horizontal="center" vertical="center"/>
    </xf>
    <xf numFmtId="0" fontId="2" fillId="2" borderId="1" xfId="5" applyFont="1" applyFill="1" applyBorder="1" applyAlignment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/>
    </xf>
    <xf numFmtId="0" fontId="2" fillId="2" borderId="2" xfId="5" applyFont="1" applyFill="1" applyBorder="1" applyAlignment="1">
      <alignment horizontal="center" vertical="center" wrapText="1"/>
    </xf>
    <xf numFmtId="49" fontId="2" fillId="0" borderId="3" xfId="5" applyNumberFormat="1" applyFont="1" applyFill="1" applyBorder="1" applyAlignment="1" applyProtection="1">
      <alignment horizontal="center" vertical="center" wrapText="1"/>
    </xf>
    <xf numFmtId="49" fontId="2" fillId="0" borderId="1" xfId="5" applyNumberFormat="1" applyFont="1" applyFill="1" applyBorder="1" applyAlignment="1" applyProtection="1">
      <alignment horizontal="center" vertical="center" wrapText="1"/>
    </xf>
    <xf numFmtId="49" fontId="2" fillId="0" borderId="7" xfId="5" applyNumberFormat="1" applyFont="1" applyFill="1" applyBorder="1" applyAlignment="1" applyProtection="1">
      <alignment horizontal="left" vertical="center" wrapText="1"/>
    </xf>
    <xf numFmtId="0" fontId="2" fillId="0" borderId="3" xfId="5" applyNumberFormat="1" applyFont="1" applyFill="1" applyBorder="1" applyAlignment="1" applyProtection="1">
      <alignment horizontal="center" vertical="center" wrapText="1"/>
    </xf>
    <xf numFmtId="178" fontId="1" fillId="0" borderId="1" xfId="5" applyNumberFormat="1" applyFill="1" applyBorder="1" applyAlignment="1">
      <alignment horizontal="right" vertical="center" wrapText="1"/>
    </xf>
    <xf numFmtId="0" fontId="2" fillId="0" borderId="3" xfId="5" applyNumberFormat="1" applyFont="1" applyFill="1" applyBorder="1" applyAlignment="1" applyProtection="1">
      <alignment horizontal="left" vertical="center" wrapText="1"/>
    </xf>
    <xf numFmtId="0" fontId="2" fillId="0" borderId="0" xfId="5" applyFont="1" applyAlignment="1">
      <alignment horizontal="center" vertical="center"/>
    </xf>
    <xf numFmtId="0" fontId="2" fillId="0" borderId="12" xfId="5" applyNumberFormat="1" applyFont="1" applyFill="1" applyBorder="1" applyAlignment="1" applyProtection="1">
      <alignment horizontal="right" vertical="center"/>
    </xf>
    <xf numFmtId="182" fontId="2" fillId="0" borderId="0" xfId="5" applyNumberFormat="1" applyFont="1" applyFill="1" applyAlignment="1" applyProtection="1">
      <alignment horizontal="center" vertical="center"/>
    </xf>
    <xf numFmtId="0" fontId="2" fillId="0" borderId="0" xfId="5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7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181" fontId="9" fillId="0" borderId="1" xfId="93" applyNumberFormat="1" applyFont="1" applyFill="1" applyBorder="1" applyAlignment="1" applyProtection="1">
      <alignment horizontal="right" vertical="center" wrapText="1"/>
    </xf>
    <xf numFmtId="0" fontId="7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5" fillId="0" borderId="1" xfId="108" applyNumberFormat="1" applyFont="1" applyFill="1" applyBorder="1" applyAlignment="1" applyProtection="1">
      <alignment horizontal="center" vertical="center" wrapText="1"/>
    </xf>
    <xf numFmtId="176" fontId="1" fillId="0" borderId="0" xfId="24" applyNumberFormat="1" applyFill="1" applyAlignment="1">
      <alignment horizontal="right" vertical="center"/>
    </xf>
    <xf numFmtId="0" fontId="2" fillId="0" borderId="0" xfId="24" applyFont="1" applyAlignment="1">
      <alignment horizontal="centerContinuous" vertical="center"/>
    </xf>
    <xf numFmtId="0" fontId="1" fillId="0" borderId="0" xfId="24">
      <alignment vertical="center"/>
    </xf>
    <xf numFmtId="0" fontId="2" fillId="0" borderId="0" xfId="67" applyFont="1" applyAlignment="1">
      <alignment horizontal="right" vertical="center" wrapText="1"/>
    </xf>
    <xf numFmtId="0" fontId="7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176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6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4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6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79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7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6" fontId="2" fillId="0" borderId="3" xfId="97" applyNumberFormat="1" applyFont="1" applyFill="1" applyBorder="1" applyAlignment="1" applyProtection="1">
      <alignment horizontal="right" vertical="center" wrapText="1"/>
    </xf>
    <xf numFmtId="176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8" fontId="1" fillId="0" borderId="1" xfId="97" applyNumberFormat="1" applyFont="1" applyFill="1" applyBorder="1" applyAlignment="1" applyProtection="1">
      <alignment horizontal="right" vertical="center" wrapText="1"/>
    </xf>
    <xf numFmtId="0" fontId="10" fillId="0" borderId="0" xfId="80" applyNumberFormat="1" applyFont="1" applyFill="1" applyAlignment="1" applyProtection="1">
      <alignment vertical="center"/>
    </xf>
    <xf numFmtId="0" fontId="6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1" fillId="0" borderId="0" xfId="80" applyNumberFormat="1" applyFont="1" applyFill="1" applyAlignment="1" applyProtection="1">
      <alignment horizontal="center" vertical="center"/>
    </xf>
    <xf numFmtId="0" fontId="5" fillId="0" borderId="12" xfId="80" applyNumberFormat="1" applyFont="1" applyFill="1" applyBorder="1" applyAlignment="1" applyProtection="1">
      <alignment vertical="center"/>
    </xf>
    <xf numFmtId="0" fontId="5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5" fillId="2" borderId="1" xfId="80" applyNumberFormat="1" applyFont="1" applyFill="1" applyBorder="1" applyAlignment="1" applyProtection="1">
      <alignment horizontal="centerContinuous" vertical="center"/>
    </xf>
    <xf numFmtId="0" fontId="5" fillId="2" borderId="1" xfId="80" applyNumberFormat="1" applyFont="1" applyFill="1" applyBorder="1" applyAlignment="1" applyProtection="1">
      <alignment horizontal="center" vertical="center" wrapText="1"/>
    </xf>
    <xf numFmtId="0" fontId="5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4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7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center" vertical="center" wrapText="1"/>
    </xf>
    <xf numFmtId="178" fontId="2" fillId="0" borderId="3" xfId="99" applyNumberFormat="1" applyFont="1" applyFill="1" applyBorder="1" applyAlignment="1" applyProtection="1">
      <alignment horizontal="right" vertical="center" wrapText="1"/>
    </xf>
    <xf numFmtId="178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4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7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6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7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12" fillId="0" borderId="1" xfId="108" applyNumberFormat="1" applyFont="1" applyFill="1" applyBorder="1" applyAlignment="1" applyProtection="1">
      <alignment horizontal="center" vertical="center" wrapText="1"/>
    </xf>
    <xf numFmtId="178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8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6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5" fillId="2" borderId="0" xfId="102" applyFont="1" applyFill="1" applyAlignment="1">
      <alignment vertical="center"/>
    </xf>
    <xf numFmtId="0" fontId="6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7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5" fillId="2" borderId="2" xfId="103" applyFont="1" applyFill="1" applyBorder="1" applyAlignment="1">
      <alignment horizontal="centerContinuous" vertical="center"/>
    </xf>
    <xf numFmtId="0" fontId="5" fillId="2" borderId="14" xfId="103" applyFont="1" applyFill="1" applyBorder="1" applyAlignment="1">
      <alignment horizontal="centerContinuous" vertical="center"/>
    </xf>
    <xf numFmtId="0" fontId="5" fillId="2" borderId="3" xfId="103" applyNumberFormat="1" applyFont="1" applyFill="1" applyBorder="1" applyAlignment="1" applyProtection="1">
      <alignment horizontal="center" vertical="center" wrapText="1"/>
    </xf>
    <xf numFmtId="0" fontId="5" fillId="0" borderId="3" xfId="103" applyNumberFormat="1" applyFont="1" applyFill="1" applyBorder="1" applyAlignment="1" applyProtection="1">
      <alignment horizontal="center" vertical="center" wrapText="1"/>
    </xf>
    <xf numFmtId="0" fontId="5" fillId="2" borderId="1" xfId="103" applyNumberFormat="1" applyFont="1" applyFill="1" applyBorder="1" applyAlignment="1" applyProtection="1">
      <alignment horizontal="center" vertical="center" wrapText="1"/>
    </xf>
    <xf numFmtId="0" fontId="5" fillId="2" borderId="13" xfId="103" applyFont="1" applyFill="1" applyBorder="1" applyAlignment="1">
      <alignment horizontal="centerContinuous" vertical="center"/>
    </xf>
    <xf numFmtId="0" fontId="5" fillId="2" borderId="3" xfId="103" applyNumberFormat="1" applyFont="1" applyFill="1" applyBorder="1" applyAlignment="1" applyProtection="1">
      <alignment horizontal="center" vertical="center"/>
    </xf>
    <xf numFmtId="0" fontId="5" fillId="0" borderId="1" xfId="103" applyNumberFormat="1" applyFont="1" applyFill="1" applyBorder="1" applyAlignment="1" applyProtection="1">
      <alignment horizontal="center" vertical="center" wrapText="1"/>
    </xf>
    <xf numFmtId="0" fontId="5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0" fontId="2" fillId="2" borderId="1" xfId="103" applyFont="1" applyFill="1" applyBorder="1" applyAlignment="1">
      <alignment horizontal="center" vertical="center" wrapText="1"/>
    </xf>
    <xf numFmtId="176" fontId="2" fillId="0" borderId="3" xfId="103" applyNumberFormat="1" applyFont="1" applyFill="1" applyBorder="1" applyAlignment="1" applyProtection="1">
      <alignment horizontal="right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6" fontId="2" fillId="0" borderId="1" xfId="103" applyNumberFormat="1" applyFont="1" applyFill="1" applyBorder="1" applyAlignment="1" applyProtection="1">
      <alignment horizontal="right" vertical="center" wrapText="1"/>
    </xf>
    <xf numFmtId="176" fontId="2" fillId="0" borderId="7" xfId="103" applyNumberFormat="1" applyFont="1" applyFill="1" applyBorder="1" applyAlignment="1" applyProtection="1">
      <alignment horizontal="right" vertical="center" wrapText="1"/>
    </xf>
    <xf numFmtId="180" fontId="2" fillId="0" borderId="0" xfId="103" applyNumberFormat="1" applyFont="1" applyFill="1" applyAlignment="1">
      <alignment horizontal="center" vertical="center"/>
    </xf>
    <xf numFmtId="180" fontId="2" fillId="2" borderId="0" xfId="103" applyNumberFormat="1" applyFont="1" applyFill="1" applyAlignment="1">
      <alignment vertical="center"/>
    </xf>
    <xf numFmtId="0" fontId="5" fillId="2" borderId="1" xfId="103" applyNumberFormat="1" applyFont="1" applyFill="1" applyBorder="1" applyAlignment="1" applyProtection="1">
      <alignment horizontal="center" vertical="center"/>
    </xf>
    <xf numFmtId="0" fontId="5" fillId="2" borderId="5" xfId="103" applyNumberFormat="1" applyFont="1" applyFill="1" applyBorder="1" applyAlignment="1" applyProtection="1">
      <alignment horizontal="center" vertical="center" wrapText="1"/>
    </xf>
    <xf numFmtId="180" fontId="5" fillId="2" borderId="5" xfId="103" applyNumberFormat="1" applyFont="1" applyFill="1" applyBorder="1" applyAlignment="1" applyProtection="1">
      <alignment horizontal="center" vertical="center" wrapText="1"/>
    </xf>
    <xf numFmtId="0" fontId="5" fillId="2" borderId="2" xfId="103" applyNumberFormat="1" applyFont="1" applyFill="1" applyBorder="1" applyAlignment="1" applyProtection="1">
      <alignment horizontal="center" vertical="center" wrapText="1"/>
    </xf>
    <xf numFmtId="180" fontId="5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6" fillId="2" borderId="4" xfId="103" applyFont="1" applyFill="1" applyBorder="1" applyAlignment="1">
      <alignment horizontal="center" vertical="center" wrapText="1"/>
    </xf>
    <xf numFmtId="0" fontId="6" fillId="2" borderId="5" xfId="103" applyFont="1" applyFill="1" applyBorder="1" applyAlignment="1">
      <alignment horizontal="center" vertical="center" wrapText="1"/>
    </xf>
    <xf numFmtId="0" fontId="5" fillId="2" borderId="0" xfId="103" applyFont="1" applyFill="1" applyAlignment="1">
      <alignment vertical="center"/>
    </xf>
    <xf numFmtId="0" fontId="6" fillId="2" borderId="4" xfId="103" applyFont="1" applyFill="1" applyBorder="1" applyAlignment="1" applyProtection="1">
      <alignment horizontal="center" vertical="center" wrapText="1"/>
      <protection locked="0"/>
    </xf>
    <xf numFmtId="0" fontId="6" fillId="2" borderId="1" xfId="103" applyFont="1" applyFill="1" applyBorder="1" applyAlignment="1">
      <alignment horizontal="center" vertical="center" wrapText="1"/>
    </xf>
    <xf numFmtId="0" fontId="13" fillId="0" borderId="0" xfId="80" applyFont="1"/>
    <xf numFmtId="0" fontId="2" fillId="2" borderId="14" xfId="103" applyFont="1" applyFill="1" applyBorder="1" applyAlignment="1">
      <alignment horizontal="center" vertical="center" wrapText="1"/>
    </xf>
    <xf numFmtId="176" fontId="1" fillId="0" borderId="1" xfId="103" applyNumberFormat="1" applyFont="1" applyFill="1" applyBorder="1" applyAlignment="1" applyProtection="1">
      <alignment horizontal="right" vertical="center" wrapText="1"/>
    </xf>
    <xf numFmtId="176" fontId="1" fillId="0" borderId="7" xfId="103" applyNumberFormat="1" applyFont="1" applyFill="1" applyBorder="1" applyAlignment="1" applyProtection="1">
      <alignment horizontal="right" vertical="center" wrapText="1"/>
    </xf>
    <xf numFmtId="176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6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7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5" fillId="0" borderId="1" xfId="104" applyFont="1" applyFill="1" applyBorder="1" applyAlignment="1">
      <alignment horizontal="center" vertical="center" wrapText="1"/>
    </xf>
    <xf numFmtId="0" fontId="5" fillId="2" borderId="1" xfId="104" applyFont="1" applyFill="1" applyBorder="1" applyAlignment="1">
      <alignment horizontal="center" vertical="center" wrapText="1"/>
    </xf>
    <xf numFmtId="49" fontId="5" fillId="2" borderId="1" xfId="104" applyNumberFormat="1" applyFont="1" applyFill="1" applyBorder="1" applyAlignment="1" applyProtection="1">
      <alignment horizontal="center" vertical="center" wrapText="1"/>
    </xf>
    <xf numFmtId="0" fontId="5" fillId="2" borderId="3" xfId="104" applyFont="1" applyFill="1" applyBorder="1" applyAlignment="1">
      <alignment horizontal="center" vertical="center" wrapText="1"/>
    </xf>
    <xf numFmtId="0" fontId="5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2" borderId="14" xfId="104" applyFont="1" applyFill="1" applyBorder="1" applyAlignment="1">
      <alignment horizontal="center" vertical="center" wrapText="1"/>
    </xf>
    <xf numFmtId="0" fontId="2" fillId="2" borderId="15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178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5" fillId="2" borderId="10" xfId="104" applyNumberFormat="1" applyFont="1" applyFill="1" applyBorder="1" applyAlignment="1" applyProtection="1">
      <alignment horizontal="center" vertical="center"/>
    </xf>
    <xf numFmtId="0" fontId="5" fillId="2" borderId="5" xfId="104" applyNumberFormat="1" applyFont="1" applyFill="1" applyBorder="1" applyAlignment="1" applyProtection="1">
      <alignment horizontal="center" vertical="center"/>
    </xf>
    <xf numFmtId="0" fontId="5" fillId="2" borderId="3" xfId="104" applyNumberFormat="1" applyFont="1" applyFill="1" applyBorder="1" applyAlignment="1" applyProtection="1">
      <alignment horizontal="center" vertical="center"/>
    </xf>
    <xf numFmtId="0" fontId="5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1" fillId="2" borderId="14" xfId="104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3" fillId="0" borderId="0" xfId="0" applyFont="1"/>
    <xf numFmtId="0" fontId="2" fillId="0" borderId="0" xfId="104" applyFont="1" applyFill="1" applyAlignment="1">
      <alignment horizontal="centerContinuous" vertical="center"/>
    </xf>
    <xf numFmtId="0" fontId="6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7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5" fillId="2" borderId="1" xfId="106" applyFont="1" applyFill="1" applyBorder="1" applyAlignment="1">
      <alignment horizontal="center" vertical="center" wrapText="1"/>
    </xf>
    <xf numFmtId="0" fontId="5" fillId="2" borderId="3" xfId="106" applyFont="1" applyFill="1" applyBorder="1" applyAlignment="1">
      <alignment horizontal="center" vertical="center" wrapText="1"/>
    </xf>
    <xf numFmtId="0" fontId="5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0" fontId="2" fillId="2" borderId="15" xfId="106" applyFont="1" applyFill="1" applyBorder="1" applyAlignment="1">
      <alignment horizontal="center" vertical="center" wrapText="1"/>
    </xf>
    <xf numFmtId="181" fontId="5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0" fontId="2" fillId="2" borderId="14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5" fillId="2" borderId="5" xfId="106" applyFont="1" applyFill="1" applyBorder="1" applyAlignment="1">
      <alignment horizontal="center" vertical="center" wrapText="1"/>
    </xf>
    <xf numFmtId="0" fontId="6" fillId="0" borderId="5" xfId="106" applyNumberFormat="1" applyFont="1" applyFill="1" applyBorder="1" applyAlignment="1" applyProtection="1">
      <alignment vertical="center"/>
    </xf>
    <xf numFmtId="0" fontId="6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5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5" fillId="0" borderId="1" xfId="80" applyNumberFormat="1" applyFont="1" applyFill="1" applyBorder="1" applyAlignment="1" applyProtection="1">
      <alignment horizontal="center" vertical="center"/>
    </xf>
    <xf numFmtId="177" fontId="5" fillId="0" borderId="1" xfId="80" applyNumberFormat="1" applyFont="1" applyFill="1" applyBorder="1" applyAlignment="1" applyProtection="1">
      <alignment horizontal="right" vertical="center" wrapText="1"/>
    </xf>
    <xf numFmtId="0" fontId="5" fillId="0" borderId="1" xfId="80" applyFont="1" applyFill="1" applyBorder="1" applyAlignment="1">
      <alignment horizontal="center" vertical="center"/>
    </xf>
    <xf numFmtId="177" fontId="5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常规_01024199FB0E4AA990B5AE7002822FBB 2" xfId="5"/>
    <cellStyle name="货币" xfId="6" builtinId="4"/>
    <cellStyle name="千位分隔[0]" xfId="7" builtinId="6"/>
    <cellStyle name="计算 2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常规_E8AF75BCA17C4A7BA79F29CA83B6F5A7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输出 2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适中 2" xfId="57"/>
    <cellStyle name="40% - 强调文字颜色 6" xfId="58" builtinId="51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8" sqref="H8"/>
    </sheetView>
  </sheetViews>
  <sheetFormatPr defaultColWidth="9" defaultRowHeight="14.25" outlineLevelCol="7"/>
  <cols>
    <col min="1" max="1" width="33.8333333333333" customWidth="1"/>
    <col min="2" max="2" width="13.3333333333333" customWidth="1"/>
    <col min="3" max="3" width="23.5833333333333" customWidth="1"/>
    <col min="4" max="4" width="12.75" customWidth="1"/>
    <col min="5" max="5" width="22.5833333333333" customWidth="1"/>
    <col min="6" max="6" width="12.8333333333333" customWidth="1"/>
    <col min="7" max="7" width="21.75" customWidth="1"/>
    <col min="8" max="8" width="10.5833333333333" customWidth="1"/>
  </cols>
  <sheetData>
    <row r="1" ht="20.25" customHeight="1" spans="1:8">
      <c r="A1" s="359"/>
      <c r="B1" s="360"/>
      <c r="C1" s="360"/>
      <c r="D1" s="360"/>
      <c r="E1" s="360"/>
      <c r="F1" s="6"/>
      <c r="G1" s="6"/>
      <c r="H1" s="558" t="s">
        <v>0</v>
      </c>
    </row>
    <row r="2" ht="20.25" customHeight="1" spans="1:8">
      <c r="A2" s="362" t="s">
        <v>1</v>
      </c>
      <c r="B2" s="362"/>
      <c r="C2" s="362"/>
      <c r="D2" s="362"/>
      <c r="E2" s="362"/>
      <c r="F2" s="362"/>
      <c r="G2" s="362"/>
      <c r="H2" s="362"/>
    </row>
    <row r="3" ht="16.5" customHeight="1" spans="1:8">
      <c r="A3" s="363"/>
      <c r="B3" s="363"/>
      <c r="C3" s="363"/>
      <c r="D3" s="364"/>
      <c r="E3" s="364"/>
      <c r="F3" s="6"/>
      <c r="G3" s="6"/>
      <c r="H3" s="365" t="s">
        <v>2</v>
      </c>
    </row>
    <row r="4" ht="16.5" customHeight="1" spans="1:8">
      <c r="A4" s="366" t="s">
        <v>3</v>
      </c>
      <c r="B4" s="366"/>
      <c r="C4" s="368" t="s">
        <v>4</v>
      </c>
      <c r="D4" s="368"/>
      <c r="E4" s="368"/>
      <c r="F4" s="368"/>
      <c r="G4" s="368"/>
      <c r="H4" s="368"/>
    </row>
    <row r="5" ht="15" customHeight="1" spans="1:8">
      <c r="A5" s="367" t="s">
        <v>5</v>
      </c>
      <c r="B5" s="367" t="s">
        <v>6</v>
      </c>
      <c r="C5" s="368" t="s">
        <v>7</v>
      </c>
      <c r="D5" s="367" t="s">
        <v>6</v>
      </c>
      <c r="E5" s="368" t="s">
        <v>8</v>
      </c>
      <c r="F5" s="367" t="s">
        <v>6</v>
      </c>
      <c r="G5" s="368" t="s">
        <v>9</v>
      </c>
      <c r="H5" s="367" t="s">
        <v>6</v>
      </c>
    </row>
    <row r="6" s="76" customFormat="1" ht="15" customHeight="1" spans="1:8">
      <c r="A6" s="564" t="s">
        <v>10</v>
      </c>
      <c r="B6" s="370">
        <v>463.2</v>
      </c>
      <c r="C6" s="369" t="s">
        <v>11</v>
      </c>
      <c r="D6" s="370"/>
      <c r="E6" s="564" t="s">
        <v>12</v>
      </c>
      <c r="F6" s="370">
        <f>F7+F8+F9</f>
        <v>463.2</v>
      </c>
      <c r="G6" s="372" t="s">
        <v>13</v>
      </c>
      <c r="H6" s="565"/>
    </row>
    <row r="7" s="76" customFormat="1" ht="15" customHeight="1" spans="1:8">
      <c r="A7" s="369" t="s">
        <v>14</v>
      </c>
      <c r="B7" s="370">
        <v>463.2</v>
      </c>
      <c r="C7" s="372" t="s">
        <v>15</v>
      </c>
      <c r="D7" s="370"/>
      <c r="E7" s="369" t="s">
        <v>16</v>
      </c>
      <c r="F7" s="370"/>
      <c r="G7" s="372" t="s">
        <v>17</v>
      </c>
      <c r="H7" s="565">
        <v>463.2</v>
      </c>
    </row>
    <row r="8" s="76" customFormat="1" ht="15" customHeight="1" spans="1:8">
      <c r="A8" s="369" t="s">
        <v>18</v>
      </c>
      <c r="B8" s="370"/>
      <c r="C8" s="369" t="s">
        <v>19</v>
      </c>
      <c r="D8" s="370"/>
      <c r="E8" s="369" t="s">
        <v>20</v>
      </c>
      <c r="F8" s="370">
        <v>463.2</v>
      </c>
      <c r="G8" s="372" t="s">
        <v>21</v>
      </c>
      <c r="H8" s="565"/>
    </row>
    <row r="9" s="76" customFormat="1" ht="15" customHeight="1" spans="1:8">
      <c r="A9" s="564" t="s">
        <v>22</v>
      </c>
      <c r="B9" s="370"/>
      <c r="C9" s="369" t="s">
        <v>23</v>
      </c>
      <c r="D9" s="370"/>
      <c r="E9" s="369" t="s">
        <v>24</v>
      </c>
      <c r="F9" s="370"/>
      <c r="G9" s="372" t="s">
        <v>25</v>
      </c>
      <c r="H9" s="565"/>
    </row>
    <row r="10" s="76" customFormat="1" ht="15" customHeight="1" spans="1:8">
      <c r="A10" s="564" t="s">
        <v>26</v>
      </c>
      <c r="B10" s="370"/>
      <c r="C10" s="369" t="s">
        <v>27</v>
      </c>
      <c r="D10" s="370"/>
      <c r="E10" s="564" t="s">
        <v>28</v>
      </c>
      <c r="F10" s="370">
        <f>SUM(F11:F17)</f>
        <v>0</v>
      </c>
      <c r="G10" s="372" t="s">
        <v>29</v>
      </c>
      <c r="H10" s="565"/>
    </row>
    <row r="11" s="76" customFormat="1" ht="15" customHeight="1" spans="1:8">
      <c r="A11" s="564" t="s">
        <v>30</v>
      </c>
      <c r="B11" s="370"/>
      <c r="C11" s="369" t="s">
        <v>31</v>
      </c>
      <c r="D11" s="370"/>
      <c r="E11" s="566" t="s">
        <v>32</v>
      </c>
      <c r="F11" s="370"/>
      <c r="G11" s="372" t="s">
        <v>33</v>
      </c>
      <c r="H11" s="565"/>
    </row>
    <row r="12" s="76" customFormat="1" ht="15" customHeight="1" spans="1:8">
      <c r="A12" s="564" t="s">
        <v>34</v>
      </c>
      <c r="B12" s="370"/>
      <c r="C12" s="369" t="s">
        <v>35</v>
      </c>
      <c r="D12" s="370"/>
      <c r="E12" s="566" t="s">
        <v>36</v>
      </c>
      <c r="F12" s="370"/>
      <c r="G12" s="372" t="s">
        <v>37</v>
      </c>
      <c r="H12" s="565"/>
    </row>
    <row r="13" s="76" customFormat="1" ht="15" customHeight="1" spans="1:8">
      <c r="A13" s="564" t="s">
        <v>38</v>
      </c>
      <c r="B13" s="370">
        <v>0</v>
      </c>
      <c r="C13" s="369" t="s">
        <v>39</v>
      </c>
      <c r="D13" s="370"/>
      <c r="E13" s="566" t="s">
        <v>40</v>
      </c>
      <c r="F13" s="370">
        <v>0</v>
      </c>
      <c r="G13" s="372" t="s">
        <v>41</v>
      </c>
      <c r="H13" s="565"/>
    </row>
    <row r="14" s="76" customFormat="1" ht="15" customHeight="1" spans="1:8">
      <c r="A14" s="564" t="s">
        <v>42</v>
      </c>
      <c r="B14" s="370">
        <v>0</v>
      </c>
      <c r="C14" s="369" t="s">
        <v>43</v>
      </c>
      <c r="D14" s="370"/>
      <c r="E14" s="566" t="s">
        <v>44</v>
      </c>
      <c r="F14" s="370">
        <v>0</v>
      </c>
      <c r="G14" s="372" t="s">
        <v>45</v>
      </c>
      <c r="H14" s="565"/>
    </row>
    <row r="15" s="76" customFormat="1" ht="15" customHeight="1" spans="1:8">
      <c r="A15" s="369"/>
      <c r="B15" s="370"/>
      <c r="C15" s="369" t="s">
        <v>46</v>
      </c>
      <c r="D15" s="370">
        <v>463.2</v>
      </c>
      <c r="E15" s="566" t="s">
        <v>47</v>
      </c>
      <c r="F15" s="370">
        <v>0</v>
      </c>
      <c r="G15" s="372" t="s">
        <v>48</v>
      </c>
      <c r="H15" s="565"/>
    </row>
    <row r="16" s="76" customFormat="1" ht="15" customHeight="1" spans="1:8">
      <c r="A16" s="373"/>
      <c r="B16" s="370"/>
      <c r="C16" s="369" t="s">
        <v>49</v>
      </c>
      <c r="D16" s="370"/>
      <c r="E16" s="566" t="s">
        <v>50</v>
      </c>
      <c r="F16" s="370">
        <v>0</v>
      </c>
      <c r="G16" s="372" t="s">
        <v>51</v>
      </c>
      <c r="H16" s="565"/>
    </row>
    <row r="17" s="76" customFormat="1" ht="15" customHeight="1" spans="1:8">
      <c r="A17" s="369"/>
      <c r="B17" s="370"/>
      <c r="C17" s="369" t="s">
        <v>52</v>
      </c>
      <c r="D17" s="370"/>
      <c r="E17" s="566" t="s">
        <v>53</v>
      </c>
      <c r="F17" s="370">
        <v>0</v>
      </c>
      <c r="G17" s="372" t="s">
        <v>54</v>
      </c>
      <c r="H17" s="565">
        <v>0</v>
      </c>
    </row>
    <row r="18" s="76" customFormat="1" ht="15" customHeight="1" spans="1:8">
      <c r="A18" s="369"/>
      <c r="B18" s="370"/>
      <c r="C18" s="374" t="s">
        <v>55</v>
      </c>
      <c r="D18" s="370"/>
      <c r="E18" s="564" t="s">
        <v>56</v>
      </c>
      <c r="F18" s="370">
        <v>0</v>
      </c>
      <c r="G18" s="372" t="s">
        <v>57</v>
      </c>
      <c r="H18" s="565">
        <v>0</v>
      </c>
    </row>
    <row r="19" s="76" customFormat="1" ht="15" customHeight="1" spans="1:8">
      <c r="A19" s="373"/>
      <c r="B19" s="370"/>
      <c r="C19" s="374" t="s">
        <v>58</v>
      </c>
      <c r="D19" s="370"/>
      <c r="E19" s="564" t="s">
        <v>59</v>
      </c>
      <c r="F19" s="370">
        <v>0</v>
      </c>
      <c r="G19" s="372" t="s">
        <v>60</v>
      </c>
      <c r="H19" s="565">
        <v>0</v>
      </c>
    </row>
    <row r="20" s="76" customFormat="1" ht="15.75" customHeight="1" spans="1:8">
      <c r="A20" s="373"/>
      <c r="B20" s="370"/>
      <c r="C20" s="374" t="s">
        <v>61</v>
      </c>
      <c r="D20" s="370"/>
      <c r="E20" s="564" t="s">
        <v>62</v>
      </c>
      <c r="F20" s="370">
        <v>0</v>
      </c>
      <c r="G20" s="372" t="s">
        <v>63</v>
      </c>
      <c r="H20" s="565">
        <v>0</v>
      </c>
    </row>
    <row r="21" s="76" customFormat="1" ht="15" customHeight="1" spans="1:8">
      <c r="A21" s="369"/>
      <c r="B21" s="370"/>
      <c r="C21" s="374" t="s">
        <v>64</v>
      </c>
      <c r="D21" s="370"/>
      <c r="E21" s="369"/>
      <c r="F21" s="370"/>
      <c r="G21" s="372"/>
      <c r="H21" s="565"/>
    </row>
    <row r="22" s="76" customFormat="1" ht="15" customHeight="1" spans="1:8">
      <c r="A22" s="369"/>
      <c r="B22" s="370"/>
      <c r="C22" s="374" t="s">
        <v>65</v>
      </c>
      <c r="D22" s="370"/>
      <c r="E22" s="369"/>
      <c r="F22" s="370"/>
      <c r="G22" s="372"/>
      <c r="H22" s="565"/>
    </row>
    <row r="23" s="76" customFormat="1" ht="15" customHeight="1" spans="1:8">
      <c r="A23" s="369"/>
      <c r="B23" s="370"/>
      <c r="C23" s="374" t="s">
        <v>66</v>
      </c>
      <c r="D23" s="370"/>
      <c r="E23" s="369"/>
      <c r="F23" s="370"/>
      <c r="G23" s="372"/>
      <c r="H23" s="565"/>
    </row>
    <row r="24" s="76" customFormat="1" ht="15" customHeight="1" spans="1:8">
      <c r="A24" s="369"/>
      <c r="B24" s="370"/>
      <c r="C24" s="374" t="s">
        <v>67</v>
      </c>
      <c r="D24" s="370"/>
      <c r="E24" s="369"/>
      <c r="F24" s="370"/>
      <c r="G24" s="372"/>
      <c r="H24" s="565"/>
    </row>
    <row r="25" s="76" customFormat="1" ht="15" customHeight="1" spans="1:8">
      <c r="A25" s="369"/>
      <c r="B25" s="370"/>
      <c r="C25" s="374" t="s">
        <v>68</v>
      </c>
      <c r="D25" s="370"/>
      <c r="E25" s="369"/>
      <c r="F25" s="370"/>
      <c r="G25" s="372"/>
      <c r="H25" s="565"/>
    </row>
    <row r="26" s="76" customFormat="1" ht="15" customHeight="1" spans="1:8">
      <c r="A26" s="567" t="s">
        <v>69</v>
      </c>
      <c r="B26" s="568">
        <f>B6+B9+B10+B11+B12+B13+B14</f>
        <v>463.2</v>
      </c>
      <c r="C26" s="567" t="s">
        <v>70</v>
      </c>
      <c r="D26" s="568">
        <f>SUM(D6:D25)</f>
        <v>463.2</v>
      </c>
      <c r="E26" s="567" t="s">
        <v>70</v>
      </c>
      <c r="F26" s="568">
        <f>F6+F10+F18+F19+F20</f>
        <v>463.2</v>
      </c>
      <c r="G26" s="569" t="s">
        <v>71</v>
      </c>
      <c r="H26" s="570">
        <f>SUM(H6:H20)</f>
        <v>463.2</v>
      </c>
    </row>
    <row r="27" s="76" customFormat="1" ht="15" customHeight="1" spans="1:8">
      <c r="A27" s="564" t="s">
        <v>72</v>
      </c>
      <c r="B27" s="370">
        <v>0</v>
      </c>
      <c r="C27" s="369"/>
      <c r="D27" s="370"/>
      <c r="E27" s="369"/>
      <c r="F27" s="370"/>
      <c r="G27" s="571"/>
      <c r="H27" s="565"/>
    </row>
    <row r="28" s="76" customFormat="1" ht="13.5" customHeight="1" spans="1:8">
      <c r="A28" s="567" t="s">
        <v>73</v>
      </c>
      <c r="B28" s="568">
        <f>B26+B27</f>
        <v>463.2</v>
      </c>
      <c r="C28" s="567" t="s">
        <v>74</v>
      </c>
      <c r="D28" s="568">
        <f>D26</f>
        <v>463.2</v>
      </c>
      <c r="E28" s="567" t="s">
        <v>74</v>
      </c>
      <c r="F28" s="568">
        <f>F26</f>
        <v>463.2</v>
      </c>
      <c r="G28" s="569" t="s">
        <v>74</v>
      </c>
      <c r="H28" s="570">
        <f>H26</f>
        <v>463.2</v>
      </c>
    </row>
    <row r="29" spans="1:8">
      <c r="A29" s="572"/>
      <c r="B29" s="572"/>
      <c r="C29" s="572"/>
      <c r="D29" s="572"/>
      <c r="E29" s="572"/>
      <c r="F29" s="572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G13" sqref="G13"/>
    </sheetView>
  </sheetViews>
  <sheetFormatPr defaultColWidth="9" defaultRowHeight="23.15" customHeight="1"/>
  <cols>
    <col min="1" max="3" width="3.58333333333333" style="378" customWidth="1"/>
    <col min="4" max="4" width="11.0833333333333" style="378" customWidth="1"/>
    <col min="5" max="5" width="22.8333333333333" style="378" customWidth="1"/>
    <col min="6" max="6" width="12.0833333333333" style="378" customWidth="1"/>
    <col min="7" max="12" width="10.3333333333333" style="378" customWidth="1"/>
    <col min="13" max="246" width="6.75" style="378" customWidth="1"/>
    <col min="247" max="251" width="6.75" style="379" customWidth="1"/>
    <col min="252" max="252" width="6.83333333333333" style="380" customWidth="1"/>
    <col min="253" max="16384" width="9" style="380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7" t="s">
        <v>201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1" t="s">
        <v>202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8" t="s">
        <v>77</v>
      </c>
      <c r="L3" s="398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2" t="s">
        <v>97</v>
      </c>
      <c r="B4" s="382"/>
      <c r="C4" s="383"/>
      <c r="D4" s="384" t="s">
        <v>129</v>
      </c>
      <c r="E4" s="385" t="s">
        <v>98</v>
      </c>
      <c r="F4" s="384" t="s">
        <v>169</v>
      </c>
      <c r="G4" s="386" t="s">
        <v>203</v>
      </c>
      <c r="H4" s="384" t="s">
        <v>204</v>
      </c>
      <c r="I4" s="384" t="s">
        <v>205</v>
      </c>
      <c r="J4" s="384" t="s">
        <v>206</v>
      </c>
      <c r="K4" s="384" t="s">
        <v>207</v>
      </c>
      <c r="L4" s="384" t="s">
        <v>190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4" t="s">
        <v>100</v>
      </c>
      <c r="B5" s="387" t="s">
        <v>101</v>
      </c>
      <c r="C5" s="385" t="s">
        <v>102</v>
      </c>
      <c r="D5" s="384"/>
      <c r="E5" s="385"/>
      <c r="F5" s="384"/>
      <c r="G5" s="386"/>
      <c r="H5" s="384"/>
      <c r="I5" s="384"/>
      <c r="J5" s="384"/>
      <c r="K5" s="384"/>
      <c r="L5" s="384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4"/>
      <c r="B6" s="387"/>
      <c r="C6" s="385"/>
      <c r="D6" s="384"/>
      <c r="E6" s="385"/>
      <c r="F6" s="384"/>
      <c r="G6" s="386"/>
      <c r="H6" s="384"/>
      <c r="I6" s="384"/>
      <c r="J6" s="384"/>
      <c r="K6" s="384"/>
      <c r="L6" s="384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8" t="s">
        <v>92</v>
      </c>
      <c r="B7" s="388" t="s">
        <v>92</v>
      </c>
      <c r="C7" s="388" t="s">
        <v>92</v>
      </c>
      <c r="D7" s="388" t="s">
        <v>92</v>
      </c>
      <c r="E7" s="388" t="s">
        <v>92</v>
      </c>
      <c r="F7" s="388">
        <v>1</v>
      </c>
      <c r="G7" s="388">
        <v>2</v>
      </c>
      <c r="H7" s="388">
        <v>3</v>
      </c>
      <c r="I7" s="388">
        <v>4</v>
      </c>
      <c r="J7" s="388">
        <v>5</v>
      </c>
      <c r="K7" s="388">
        <v>6</v>
      </c>
      <c r="L7" s="388">
        <v>7</v>
      </c>
      <c r="M7" s="396"/>
      <c r="N7" s="399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7" customFormat="1" ht="23.25" customHeight="1" spans="1:251">
      <c r="A8" s="389"/>
      <c r="B8" s="389"/>
      <c r="C8" s="390"/>
      <c r="D8" s="391"/>
      <c r="E8" s="392" t="s">
        <v>208</v>
      </c>
      <c r="F8" s="393"/>
      <c r="G8" s="393"/>
      <c r="H8" s="394"/>
      <c r="I8" s="393"/>
      <c r="J8" s="393"/>
      <c r="K8" s="393"/>
      <c r="L8" s="394"/>
      <c r="M8" s="396"/>
      <c r="N8" s="400"/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396"/>
      <c r="Z8" s="396"/>
      <c r="AA8" s="396"/>
      <c r="AB8" s="396"/>
      <c r="AC8" s="396"/>
      <c r="AD8" s="396"/>
      <c r="AE8" s="396"/>
      <c r="AF8" s="396"/>
      <c r="AG8" s="396"/>
      <c r="AH8" s="396"/>
      <c r="AI8" s="396"/>
      <c r="AJ8" s="396"/>
      <c r="AK8" s="396"/>
      <c r="AL8" s="396"/>
      <c r="AM8" s="396"/>
      <c r="AN8" s="396"/>
      <c r="AO8" s="396"/>
      <c r="AP8" s="396"/>
      <c r="AQ8" s="396"/>
      <c r="AR8" s="396"/>
      <c r="AS8" s="396"/>
      <c r="AT8" s="396"/>
      <c r="AU8" s="396"/>
      <c r="AV8" s="396"/>
      <c r="AW8" s="396"/>
      <c r="AX8" s="396"/>
      <c r="AY8" s="396"/>
      <c r="AZ8" s="396"/>
      <c r="BA8" s="396"/>
      <c r="BB8" s="396"/>
      <c r="BC8" s="396"/>
      <c r="BD8" s="396"/>
      <c r="BE8" s="396"/>
      <c r="BF8" s="396"/>
      <c r="BG8" s="396"/>
      <c r="BH8" s="396"/>
      <c r="BI8" s="396"/>
      <c r="BJ8" s="396"/>
      <c r="BK8" s="396"/>
      <c r="BL8" s="396"/>
      <c r="BM8" s="396"/>
      <c r="BN8" s="396"/>
      <c r="BO8" s="396"/>
      <c r="BP8" s="396"/>
      <c r="BQ8" s="396"/>
      <c r="BR8" s="396"/>
      <c r="BS8" s="396"/>
      <c r="BT8" s="396"/>
      <c r="BU8" s="396"/>
      <c r="BV8" s="396"/>
      <c r="BW8" s="396"/>
      <c r="BX8" s="396"/>
      <c r="BY8" s="396"/>
      <c r="BZ8" s="396"/>
      <c r="CA8" s="396"/>
      <c r="CB8" s="396"/>
      <c r="CC8" s="396"/>
      <c r="CD8" s="396"/>
      <c r="CE8" s="396"/>
      <c r="CF8" s="396"/>
      <c r="CG8" s="396"/>
      <c r="CH8" s="396"/>
      <c r="CI8" s="396"/>
      <c r="CJ8" s="396"/>
      <c r="CK8" s="396"/>
      <c r="CL8" s="396"/>
      <c r="CM8" s="396"/>
      <c r="CN8" s="396"/>
      <c r="CO8" s="396"/>
      <c r="CP8" s="396"/>
      <c r="CQ8" s="396"/>
      <c r="CR8" s="396"/>
      <c r="CS8" s="396"/>
      <c r="CT8" s="396"/>
      <c r="CU8" s="396"/>
      <c r="CV8" s="396"/>
      <c r="CW8" s="396"/>
      <c r="CX8" s="396"/>
      <c r="CY8" s="396"/>
      <c r="CZ8" s="396"/>
      <c r="DA8" s="396"/>
      <c r="DB8" s="396"/>
      <c r="DC8" s="396"/>
      <c r="DD8" s="396"/>
      <c r="DE8" s="396"/>
      <c r="DF8" s="396"/>
      <c r="DG8" s="396"/>
      <c r="DH8" s="396"/>
      <c r="DI8" s="396"/>
      <c r="DJ8" s="396"/>
      <c r="DK8" s="396"/>
      <c r="DL8" s="396"/>
      <c r="DM8" s="396"/>
      <c r="DN8" s="396"/>
      <c r="DO8" s="396"/>
      <c r="DP8" s="396"/>
      <c r="DQ8" s="396"/>
      <c r="DR8" s="396"/>
      <c r="DS8" s="396"/>
      <c r="DT8" s="396"/>
      <c r="DU8" s="396"/>
      <c r="DV8" s="396"/>
      <c r="DW8" s="396"/>
      <c r="DX8" s="396"/>
      <c r="DY8" s="396"/>
      <c r="DZ8" s="396"/>
      <c r="EA8" s="396"/>
      <c r="EB8" s="396"/>
      <c r="EC8" s="396"/>
      <c r="ED8" s="396"/>
      <c r="EE8" s="396"/>
      <c r="EF8" s="396"/>
      <c r="EG8" s="396"/>
      <c r="EH8" s="396"/>
      <c r="EI8" s="396"/>
      <c r="EJ8" s="396"/>
      <c r="EK8" s="396"/>
      <c r="EL8" s="396"/>
      <c r="EM8" s="396"/>
      <c r="EN8" s="396"/>
      <c r="EO8" s="396"/>
      <c r="EP8" s="396"/>
      <c r="EQ8" s="396"/>
      <c r="ER8" s="396"/>
      <c r="ES8" s="396"/>
      <c r="ET8" s="396"/>
      <c r="EU8" s="396"/>
      <c r="EV8" s="396"/>
      <c r="EW8" s="396"/>
      <c r="EX8" s="396"/>
      <c r="EY8" s="396"/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6"/>
      <c r="FL8" s="396"/>
      <c r="FM8" s="396"/>
      <c r="FN8" s="396"/>
      <c r="FO8" s="396"/>
      <c r="FP8" s="396"/>
      <c r="FQ8" s="396"/>
      <c r="FR8" s="396"/>
      <c r="FS8" s="396"/>
      <c r="FT8" s="396"/>
      <c r="FU8" s="396"/>
      <c r="FV8" s="396"/>
      <c r="FW8" s="396"/>
      <c r="FX8" s="396"/>
      <c r="FY8" s="396"/>
      <c r="FZ8" s="396"/>
      <c r="GA8" s="396"/>
      <c r="GB8" s="396"/>
      <c r="GC8" s="396"/>
      <c r="GD8" s="396"/>
      <c r="GE8" s="396"/>
      <c r="GF8" s="396"/>
      <c r="GG8" s="396"/>
      <c r="GH8" s="396"/>
      <c r="GI8" s="396"/>
      <c r="GJ8" s="396"/>
      <c r="GK8" s="396"/>
      <c r="GL8" s="396"/>
      <c r="GM8" s="396"/>
      <c r="GN8" s="396"/>
      <c r="GO8" s="396"/>
      <c r="GP8" s="396"/>
      <c r="GQ8" s="396"/>
      <c r="GR8" s="396"/>
      <c r="GS8" s="396"/>
      <c r="GT8" s="396"/>
      <c r="GU8" s="396"/>
      <c r="GV8" s="396"/>
      <c r="GW8" s="396"/>
      <c r="GX8" s="396"/>
      <c r="GY8" s="396"/>
      <c r="GZ8" s="396"/>
      <c r="HA8" s="396"/>
      <c r="HB8" s="396"/>
      <c r="HC8" s="396"/>
      <c r="HD8" s="396"/>
      <c r="HE8" s="396"/>
      <c r="HF8" s="396"/>
      <c r="HG8" s="396"/>
      <c r="HH8" s="396"/>
      <c r="HI8" s="396"/>
      <c r="HJ8" s="396"/>
      <c r="HK8" s="396"/>
      <c r="HL8" s="396"/>
      <c r="HM8" s="396"/>
      <c r="HN8" s="396"/>
      <c r="HO8" s="396"/>
      <c r="HP8" s="396"/>
      <c r="HQ8" s="396"/>
      <c r="HR8" s="396"/>
      <c r="HS8" s="396"/>
      <c r="HT8" s="396"/>
      <c r="HU8" s="396"/>
      <c r="HV8" s="396"/>
      <c r="HW8" s="396"/>
      <c r="HX8" s="396"/>
      <c r="HY8" s="396"/>
      <c r="HZ8" s="396"/>
      <c r="IA8" s="396"/>
      <c r="IB8" s="396"/>
      <c r="IC8" s="396"/>
      <c r="ID8" s="396"/>
      <c r="IE8" s="396"/>
      <c r="IF8" s="396"/>
      <c r="IG8" s="396"/>
      <c r="IH8" s="396"/>
      <c r="II8" s="396"/>
      <c r="IJ8" s="396"/>
      <c r="IK8" s="396"/>
      <c r="IL8" s="396"/>
      <c r="IM8" s="401"/>
      <c r="IN8" s="401"/>
      <c r="IO8" s="401"/>
      <c r="IP8" s="401"/>
      <c r="IQ8" s="401"/>
    </row>
    <row r="9" ht="23.25" customHeight="1" spans="1:251">
      <c r="A9" s="389"/>
      <c r="B9" s="389"/>
      <c r="C9" s="390"/>
      <c r="D9" s="391"/>
      <c r="E9" s="395"/>
      <c r="F9" s="393"/>
      <c r="G9" s="393"/>
      <c r="H9" s="394"/>
      <c r="I9" s="393"/>
      <c r="J9" s="393"/>
      <c r="K9" s="393"/>
      <c r="L9" s="394"/>
      <c r="M9" s="39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9"/>
      <c r="B10" s="389"/>
      <c r="C10" s="390"/>
      <c r="D10" s="391"/>
      <c r="E10" s="395"/>
      <c r="F10" s="393"/>
      <c r="G10" s="393"/>
      <c r="H10" s="394"/>
      <c r="I10" s="393"/>
      <c r="J10" s="393"/>
      <c r="K10" s="393"/>
      <c r="L10" s="394"/>
      <c r="M10" s="400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6"/>
      <c r="B11" s="396"/>
      <c r="C11" s="396"/>
      <c r="D11" s="396"/>
      <c r="E11" s="396"/>
      <c r="F11" s="396"/>
      <c r="G11" s="6"/>
      <c r="H11" s="396"/>
      <c r="I11" s="396"/>
      <c r="J11" s="396"/>
      <c r="K11" s="396"/>
      <c r="L11" s="396"/>
      <c r="M11" s="399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6"/>
      <c r="B12" s="396"/>
      <c r="C12" s="396"/>
      <c r="D12" s="396"/>
      <c r="E12" s="396"/>
      <c r="F12" s="396"/>
      <c r="G12" s="6"/>
      <c r="H12" s="396"/>
      <c r="I12" s="396"/>
      <c r="J12" s="396"/>
      <c r="K12" s="396"/>
      <c r="L12" s="396"/>
      <c r="M12" s="399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6"/>
      <c r="B13" s="6"/>
      <c r="C13" s="6"/>
      <c r="D13" s="6"/>
      <c r="E13" s="396"/>
      <c r="F13" s="396"/>
      <c r="G13" s="6"/>
      <c r="H13" s="396"/>
      <c r="I13" s="396"/>
      <c r="J13" s="396"/>
      <c r="K13" s="396"/>
      <c r="L13" s="396"/>
      <c r="M13" s="399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6"/>
      <c r="B14" s="6"/>
      <c r="C14" s="6"/>
      <c r="D14" s="6"/>
      <c r="E14" s="6"/>
      <c r="F14" s="6"/>
      <c r="G14" s="6"/>
      <c r="H14" s="396"/>
      <c r="I14" s="396"/>
      <c r="J14" s="396"/>
      <c r="K14" s="396"/>
      <c r="L14" s="396"/>
      <c r="M14" s="399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6"/>
      <c r="I15" s="396"/>
      <c r="J15" s="396"/>
      <c r="K15" s="396"/>
      <c r="L15" s="396"/>
      <c r="M15" s="399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6"/>
      <c r="I16" s="396"/>
      <c r="J16" s="396"/>
      <c r="K16" s="396"/>
      <c r="L16" s="6"/>
      <c r="M16" s="399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6"/>
      <c r="I17" s="6"/>
      <c r="J17" s="6"/>
      <c r="K17" s="6"/>
      <c r="L17" s="6"/>
      <c r="M17" s="39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9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9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F17" sqref="F17"/>
    </sheetView>
  </sheetViews>
  <sheetFormatPr defaultColWidth="9" defaultRowHeight="14.25"/>
  <cols>
    <col min="1" max="3" width="5.83333333333333" customWidth="1"/>
    <col min="5" max="5" width="14.8333333333333" customWidth="1"/>
    <col min="6" max="6" width="10.3333333333333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209</v>
      </c>
    </row>
    <row r="2" ht="27" customHeight="1" spans="1:11">
      <c r="A2" s="78" t="s">
        <v>210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7" t="s">
        <v>97</v>
      </c>
      <c r="B4" s="247"/>
      <c r="C4" s="247"/>
      <c r="D4" s="83" t="s">
        <v>193</v>
      </c>
      <c r="E4" s="83" t="s">
        <v>130</v>
      </c>
      <c r="F4" s="83" t="s">
        <v>119</v>
      </c>
      <c r="G4" s="83"/>
      <c r="H4" s="83"/>
      <c r="I4" s="83"/>
      <c r="J4" s="83"/>
      <c r="K4" s="83"/>
    </row>
    <row r="5" customHeight="1" spans="1:11">
      <c r="A5" s="83" t="s">
        <v>100</v>
      </c>
      <c r="B5" s="83" t="s">
        <v>101</v>
      </c>
      <c r="C5" s="83" t="s">
        <v>102</v>
      </c>
      <c r="D5" s="83"/>
      <c r="E5" s="83"/>
      <c r="F5" s="83" t="s">
        <v>89</v>
      </c>
      <c r="G5" s="83" t="s">
        <v>211</v>
      </c>
      <c r="H5" s="83" t="s">
        <v>207</v>
      </c>
      <c r="I5" s="83" t="s">
        <v>212</v>
      </c>
      <c r="J5" s="83" t="s">
        <v>213</v>
      </c>
      <c r="K5" s="83" t="s">
        <v>214</v>
      </c>
    </row>
    <row r="6" ht="32.25" customHeight="1" spans="1:11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</row>
    <row r="7" s="76" customFormat="1" ht="24.75" customHeight="1" spans="1:11">
      <c r="A7" s="88"/>
      <c r="B7" s="88"/>
      <c r="C7" s="88"/>
      <c r="D7" s="88"/>
      <c r="E7" s="123" t="s">
        <v>208</v>
      </c>
      <c r="F7" s="90"/>
      <c r="G7" s="90"/>
      <c r="H7" s="90"/>
      <c r="I7" s="90"/>
      <c r="J7" s="90"/>
      <c r="K7" s="90"/>
    </row>
    <row r="8" ht="24.75" customHeight="1" spans="1:11">
      <c r="A8" s="88"/>
      <c r="B8" s="88"/>
      <c r="C8" s="88"/>
      <c r="D8" s="88"/>
      <c r="E8" s="123"/>
      <c r="F8" s="90"/>
      <c r="G8" s="90"/>
      <c r="H8" s="90"/>
      <c r="I8" s="90"/>
      <c r="J8" s="90"/>
      <c r="K8" s="90"/>
    </row>
    <row r="9" ht="48.75" customHeight="1" spans="1:11">
      <c r="A9" s="88"/>
      <c r="B9" s="88"/>
      <c r="C9" s="88"/>
      <c r="D9" s="88"/>
      <c r="E9" s="123"/>
      <c r="F9" s="90"/>
      <c r="G9" s="90"/>
      <c r="H9" s="90"/>
      <c r="I9" s="90"/>
      <c r="J9" s="90"/>
      <c r="K9" s="9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1.88958333333333" right="0.75" top="1" bottom="1" header="0.5" footer="0.5"/>
  <pageSetup paperSize="9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6" sqref="E1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333333333333" customWidth="1"/>
  </cols>
  <sheetData>
    <row r="1" ht="20.25" customHeight="1" spans="1:6">
      <c r="A1" s="359"/>
      <c r="B1" s="360"/>
      <c r="C1" s="360"/>
      <c r="D1" s="360"/>
      <c r="E1" s="360"/>
      <c r="F1" s="361" t="s">
        <v>215</v>
      </c>
    </row>
    <row r="2" ht="24" customHeight="1" spans="1:6">
      <c r="A2" s="362" t="s">
        <v>216</v>
      </c>
      <c r="B2" s="362"/>
      <c r="C2" s="362"/>
      <c r="D2" s="362"/>
      <c r="E2" s="362"/>
      <c r="F2" s="362"/>
    </row>
    <row r="3" customHeight="1" spans="1:6">
      <c r="A3" s="363"/>
      <c r="B3" s="363"/>
      <c r="C3" s="363"/>
      <c r="D3" s="364"/>
      <c r="E3" s="364"/>
      <c r="F3" s="365" t="s">
        <v>2</v>
      </c>
    </row>
    <row r="4" ht="17.25" customHeight="1" spans="1:6">
      <c r="A4" s="366" t="s">
        <v>3</v>
      </c>
      <c r="B4" s="366"/>
      <c r="C4" s="366" t="s">
        <v>4</v>
      </c>
      <c r="D4" s="366"/>
      <c r="E4" s="366"/>
      <c r="F4" s="366"/>
    </row>
    <row r="5" ht="17.25" customHeight="1" spans="1:6">
      <c r="A5" s="367" t="s">
        <v>5</v>
      </c>
      <c r="B5" s="367" t="s">
        <v>6</v>
      </c>
      <c r="C5" s="368" t="s">
        <v>5</v>
      </c>
      <c r="D5" s="367" t="s">
        <v>80</v>
      </c>
      <c r="E5" s="368" t="s">
        <v>217</v>
      </c>
      <c r="F5" s="367" t="s">
        <v>218</v>
      </c>
    </row>
    <row r="6" s="76" customFormat="1" ht="15" customHeight="1" spans="1:6">
      <c r="A6" s="369" t="s">
        <v>219</v>
      </c>
      <c r="B6" s="370">
        <f>B7+B8</f>
        <v>463.2</v>
      </c>
      <c r="C6" s="369" t="s">
        <v>11</v>
      </c>
      <c r="D6" s="371">
        <f>E6+F6</f>
        <v>0</v>
      </c>
      <c r="E6" s="371"/>
      <c r="F6" s="371">
        <v>0</v>
      </c>
    </row>
    <row r="7" s="76" customFormat="1" ht="15" customHeight="1" spans="1:6">
      <c r="A7" s="369" t="s">
        <v>220</v>
      </c>
      <c r="B7" s="370">
        <v>463.2</v>
      </c>
      <c r="C7" s="372" t="s">
        <v>15</v>
      </c>
      <c r="D7" s="371">
        <f t="shared" ref="D7:D25" si="0">E7+F7</f>
        <v>0</v>
      </c>
      <c r="E7" s="371"/>
      <c r="F7" s="371">
        <v>0</v>
      </c>
    </row>
    <row r="8" s="76" customFormat="1" ht="15" customHeight="1" spans="1:6">
      <c r="A8" s="369" t="s">
        <v>18</v>
      </c>
      <c r="B8" s="370"/>
      <c r="C8" s="369" t="s">
        <v>19</v>
      </c>
      <c r="D8" s="371">
        <f t="shared" si="0"/>
        <v>0</v>
      </c>
      <c r="E8" s="371"/>
      <c r="F8" s="371">
        <v>0</v>
      </c>
    </row>
    <row r="9" s="76" customFormat="1" ht="15" customHeight="1" spans="1:6">
      <c r="A9" s="369" t="s">
        <v>221</v>
      </c>
      <c r="B9" s="370">
        <v>0</v>
      </c>
      <c r="C9" s="369" t="s">
        <v>23</v>
      </c>
      <c r="D9" s="371">
        <f t="shared" si="0"/>
        <v>0</v>
      </c>
      <c r="E9" s="371"/>
      <c r="F9" s="371">
        <v>0</v>
      </c>
    </row>
    <row r="10" s="76" customFormat="1" ht="15" customHeight="1" spans="1:6">
      <c r="A10" s="369"/>
      <c r="B10" s="370"/>
      <c r="C10" s="369" t="s">
        <v>27</v>
      </c>
      <c r="D10" s="371">
        <f t="shared" si="0"/>
        <v>0</v>
      </c>
      <c r="E10" s="371"/>
      <c r="F10" s="371">
        <v>0</v>
      </c>
    </row>
    <row r="11" s="76" customFormat="1" ht="15" customHeight="1" spans="1:6">
      <c r="A11" s="369"/>
      <c r="B11" s="370"/>
      <c r="C11" s="369" t="s">
        <v>31</v>
      </c>
      <c r="D11" s="371">
        <f t="shared" si="0"/>
        <v>0</v>
      </c>
      <c r="E11" s="371"/>
      <c r="F11" s="371">
        <v>0</v>
      </c>
    </row>
    <row r="12" s="76" customFormat="1" ht="15" customHeight="1" spans="1:6">
      <c r="A12" s="369"/>
      <c r="B12" s="370"/>
      <c r="C12" s="369" t="s">
        <v>35</v>
      </c>
      <c r="D12" s="371">
        <f t="shared" si="0"/>
        <v>0</v>
      </c>
      <c r="E12" s="371"/>
      <c r="F12" s="371">
        <v>0</v>
      </c>
    </row>
    <row r="13" s="76" customFormat="1" ht="15" customHeight="1" spans="1:6">
      <c r="A13" s="369"/>
      <c r="B13" s="370"/>
      <c r="C13" s="369" t="s">
        <v>39</v>
      </c>
      <c r="D13" s="371">
        <f t="shared" si="0"/>
        <v>0</v>
      </c>
      <c r="E13" s="371"/>
      <c r="F13" s="371">
        <v>0</v>
      </c>
    </row>
    <row r="14" s="76" customFormat="1" ht="15" customHeight="1" spans="1:6">
      <c r="A14" s="373"/>
      <c r="B14" s="370"/>
      <c r="C14" s="369" t="s">
        <v>43</v>
      </c>
      <c r="D14" s="371">
        <f t="shared" si="0"/>
        <v>0</v>
      </c>
      <c r="E14" s="371"/>
      <c r="F14" s="371">
        <v>0</v>
      </c>
    </row>
    <row r="15" s="76" customFormat="1" ht="15" customHeight="1" spans="1:6">
      <c r="A15" s="369"/>
      <c r="B15" s="370"/>
      <c r="C15" s="369" t="s">
        <v>46</v>
      </c>
      <c r="D15" s="371">
        <v>463.2</v>
      </c>
      <c r="E15" s="371">
        <v>463.2</v>
      </c>
      <c r="F15" s="371">
        <v>0</v>
      </c>
    </row>
    <row r="16" s="76" customFormat="1" ht="15" customHeight="1" spans="1:6">
      <c r="A16" s="369"/>
      <c r="B16" s="370"/>
      <c r="C16" s="369" t="s">
        <v>49</v>
      </c>
      <c r="D16" s="371">
        <f t="shared" si="0"/>
        <v>0</v>
      </c>
      <c r="E16" s="371"/>
      <c r="F16" s="371">
        <v>0</v>
      </c>
    </row>
    <row r="17" s="76" customFormat="1" ht="15" customHeight="1" spans="1:6">
      <c r="A17" s="369"/>
      <c r="B17" s="370"/>
      <c r="C17" s="369" t="s">
        <v>52</v>
      </c>
      <c r="D17" s="371">
        <f t="shared" si="0"/>
        <v>0</v>
      </c>
      <c r="E17" s="371"/>
      <c r="F17" s="371">
        <v>0</v>
      </c>
    </row>
    <row r="18" s="76" customFormat="1" ht="15" customHeight="1" spans="1:6">
      <c r="A18" s="369"/>
      <c r="B18" s="370"/>
      <c r="C18" s="374" t="s">
        <v>55</v>
      </c>
      <c r="D18" s="371">
        <f t="shared" si="0"/>
        <v>0</v>
      </c>
      <c r="E18" s="371"/>
      <c r="F18" s="371">
        <v>0</v>
      </c>
    </row>
    <row r="19" s="76" customFormat="1" ht="15" customHeight="1" spans="1:6">
      <c r="A19" s="369"/>
      <c r="B19" s="370"/>
      <c r="C19" s="374" t="s">
        <v>58</v>
      </c>
      <c r="D19" s="371">
        <f t="shared" si="0"/>
        <v>0</v>
      </c>
      <c r="E19" s="371"/>
      <c r="F19" s="371">
        <v>0</v>
      </c>
    </row>
    <row r="20" s="76" customFormat="1" ht="15" customHeight="1" spans="1:6">
      <c r="A20" s="369"/>
      <c r="B20" s="370"/>
      <c r="C20" s="374" t="s">
        <v>61</v>
      </c>
      <c r="D20" s="371">
        <f t="shared" si="0"/>
        <v>0</v>
      </c>
      <c r="E20" s="371"/>
      <c r="F20" s="371">
        <v>0</v>
      </c>
    </row>
    <row r="21" s="76" customFormat="1" ht="15" customHeight="1" spans="1:6">
      <c r="A21" s="369"/>
      <c r="B21" s="370"/>
      <c r="C21" s="374" t="s">
        <v>64</v>
      </c>
      <c r="D21" s="371">
        <f t="shared" si="0"/>
        <v>0</v>
      </c>
      <c r="E21" s="371"/>
      <c r="F21" s="371">
        <v>0</v>
      </c>
    </row>
    <row r="22" s="76" customFormat="1" ht="15" customHeight="1" spans="1:6">
      <c r="A22" s="369"/>
      <c r="B22" s="370"/>
      <c r="C22" s="374" t="s">
        <v>65</v>
      </c>
      <c r="D22" s="371">
        <f t="shared" si="0"/>
        <v>0</v>
      </c>
      <c r="E22" s="371"/>
      <c r="F22" s="371">
        <v>0</v>
      </c>
    </row>
    <row r="23" s="76" customFormat="1" ht="15" customHeight="1" spans="1:6">
      <c r="A23" s="369"/>
      <c r="B23" s="370"/>
      <c r="C23" s="374" t="s">
        <v>66</v>
      </c>
      <c r="D23" s="371">
        <f t="shared" si="0"/>
        <v>0</v>
      </c>
      <c r="E23" s="371"/>
      <c r="F23" s="371">
        <v>0</v>
      </c>
    </row>
    <row r="24" s="76" customFormat="1" ht="15" customHeight="1" spans="1:6">
      <c r="A24" s="369"/>
      <c r="B24" s="370"/>
      <c r="C24" s="374" t="s">
        <v>67</v>
      </c>
      <c r="D24" s="371">
        <f t="shared" si="0"/>
        <v>0</v>
      </c>
      <c r="E24" s="371"/>
      <c r="F24" s="371">
        <v>0</v>
      </c>
    </row>
    <row r="25" s="76" customFormat="1" ht="15" customHeight="1" spans="1:6">
      <c r="A25" s="369"/>
      <c r="B25" s="370"/>
      <c r="C25" s="374" t="s">
        <v>68</v>
      </c>
      <c r="D25" s="371">
        <f t="shared" si="0"/>
        <v>0</v>
      </c>
      <c r="E25" s="371"/>
      <c r="F25" s="371">
        <v>0</v>
      </c>
    </row>
    <row r="26" s="76" customFormat="1" ht="15" customHeight="1" spans="1:6">
      <c r="A26" s="375" t="s">
        <v>69</v>
      </c>
      <c r="B26" s="370">
        <f>B6+B9</f>
        <v>463.2</v>
      </c>
      <c r="C26" s="375" t="s">
        <v>70</v>
      </c>
      <c r="D26" s="371">
        <f>SUM(D6:D25)</f>
        <v>463.2</v>
      </c>
      <c r="E26" s="371">
        <f>SUM(E6:E25)</f>
        <v>463.2</v>
      </c>
      <c r="F26" s="371">
        <f>SUM(F6:F25)</f>
        <v>0</v>
      </c>
    </row>
    <row r="27" spans="1:6">
      <c r="A27" s="376"/>
      <c r="B27" s="376"/>
      <c r="C27" s="376"/>
      <c r="D27" s="376"/>
      <c r="E27" s="376"/>
      <c r="F27" s="376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9"/>
  <sheetViews>
    <sheetView showGridLines="0" showZeros="0" topLeftCell="C1" workbookViewId="0">
      <selection activeCell="E8" sqref="E8:F11"/>
    </sheetView>
  </sheetViews>
  <sheetFormatPr defaultColWidth="9" defaultRowHeight="19" customHeight="1"/>
  <cols>
    <col min="1" max="1" width="5.33333333333333" style="327" customWidth="1"/>
    <col min="2" max="2" width="5.33333333333333" style="328" customWidth="1"/>
    <col min="3" max="3" width="7.58333333333333" style="329" customWidth="1"/>
    <col min="4" max="4" width="24.0833333333333" style="330" customWidth="1"/>
    <col min="5" max="12" width="8.58333333333333" style="331" customWidth="1"/>
    <col min="13" max="17" width="8.58333333333333" style="332" customWidth="1"/>
    <col min="18" max="18" width="8.58333333333333" style="333" customWidth="1"/>
    <col min="19" max="246" width="8" style="332" customWidth="1"/>
    <col min="247" max="251" width="6.83333333333333" style="333" customWidth="1"/>
    <col min="252" max="16384" width="9" style="333"/>
  </cols>
  <sheetData>
    <row r="1" ht="23.25" customHeight="1" spans="1:246">
      <c r="A1" s="334"/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6"/>
      <c r="P1" s="334"/>
      <c r="Q1" s="334"/>
      <c r="R1" s="334" t="s">
        <v>222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5" t="s">
        <v>223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5" customFormat="1" ht="23.25" customHeight="1" spans="1:246">
      <c r="A3" s="336"/>
      <c r="B3" s="337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49"/>
      <c r="P3" s="334"/>
      <c r="Q3" s="334"/>
      <c r="R3" s="356" t="s">
        <v>77</v>
      </c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  <c r="AH3" s="349"/>
      <c r="AI3" s="349"/>
      <c r="AJ3" s="349"/>
      <c r="AK3" s="349"/>
      <c r="AL3" s="349"/>
      <c r="AM3" s="349"/>
      <c r="AN3" s="349"/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49"/>
      <c r="BB3" s="349"/>
      <c r="BC3" s="349"/>
      <c r="BD3" s="349"/>
      <c r="BE3" s="349"/>
      <c r="BF3" s="349"/>
      <c r="BG3" s="349"/>
      <c r="BH3" s="349"/>
      <c r="BI3" s="349"/>
      <c r="BJ3" s="349"/>
      <c r="BK3" s="349"/>
      <c r="BL3" s="349"/>
      <c r="BM3" s="349"/>
      <c r="BN3" s="349"/>
      <c r="BO3" s="349"/>
      <c r="BP3" s="349"/>
      <c r="BQ3" s="349"/>
      <c r="BR3" s="349"/>
      <c r="BS3" s="349"/>
      <c r="BT3" s="349"/>
      <c r="BU3" s="349"/>
      <c r="BV3" s="349"/>
      <c r="BW3" s="349"/>
      <c r="BX3" s="349"/>
      <c r="BY3" s="349"/>
      <c r="BZ3" s="349"/>
      <c r="CA3" s="349"/>
      <c r="CB3" s="349"/>
      <c r="CC3" s="349"/>
      <c r="CD3" s="349"/>
      <c r="CE3" s="349"/>
      <c r="CF3" s="349"/>
      <c r="CG3" s="349"/>
      <c r="CH3" s="349"/>
      <c r="CI3" s="349"/>
      <c r="CJ3" s="349"/>
      <c r="CK3" s="349"/>
      <c r="CL3" s="349"/>
      <c r="CM3" s="349"/>
      <c r="CN3" s="349"/>
      <c r="CO3" s="349"/>
      <c r="CP3" s="349"/>
      <c r="CQ3" s="349"/>
      <c r="CR3" s="349"/>
      <c r="CS3" s="349"/>
      <c r="CT3" s="349"/>
      <c r="CU3" s="349"/>
      <c r="CV3" s="349"/>
      <c r="CW3" s="349"/>
      <c r="CX3" s="349"/>
      <c r="CY3" s="349"/>
      <c r="CZ3" s="349"/>
      <c r="DA3" s="349"/>
      <c r="DB3" s="349"/>
      <c r="DC3" s="349"/>
      <c r="DD3" s="349"/>
      <c r="DE3" s="349"/>
      <c r="DF3" s="349"/>
      <c r="DG3" s="349"/>
      <c r="DH3" s="349"/>
      <c r="DI3" s="349"/>
      <c r="DJ3" s="349"/>
      <c r="DK3" s="349"/>
      <c r="DL3" s="349"/>
      <c r="DM3" s="349"/>
      <c r="DN3" s="349"/>
      <c r="DO3" s="349"/>
      <c r="DP3" s="349"/>
      <c r="DQ3" s="349"/>
      <c r="DR3" s="349"/>
      <c r="DS3" s="349"/>
      <c r="DT3" s="349"/>
      <c r="DU3" s="349"/>
      <c r="DV3" s="349"/>
      <c r="DW3" s="349"/>
      <c r="DX3" s="349"/>
      <c r="DY3" s="349"/>
      <c r="DZ3" s="349"/>
      <c r="EA3" s="349"/>
      <c r="EB3" s="349"/>
      <c r="EC3" s="349"/>
      <c r="ED3" s="349"/>
      <c r="EE3" s="349"/>
      <c r="EF3" s="349"/>
      <c r="EG3" s="349"/>
      <c r="EH3" s="349"/>
      <c r="EI3" s="349"/>
      <c r="EJ3" s="349"/>
      <c r="EK3" s="349"/>
      <c r="EL3" s="349"/>
      <c r="EM3" s="349"/>
      <c r="EN3" s="349"/>
      <c r="EO3" s="349"/>
      <c r="EP3" s="349"/>
      <c r="EQ3" s="349"/>
      <c r="ER3" s="349"/>
      <c r="ES3" s="349"/>
      <c r="ET3" s="349"/>
      <c r="EU3" s="349"/>
      <c r="EV3" s="349"/>
      <c r="EW3" s="349"/>
      <c r="EX3" s="349"/>
      <c r="EY3" s="349"/>
      <c r="EZ3" s="349"/>
      <c r="FA3" s="349"/>
      <c r="FB3" s="349"/>
      <c r="FC3" s="349"/>
      <c r="FD3" s="349"/>
      <c r="FE3" s="349"/>
      <c r="FF3" s="349"/>
      <c r="FG3" s="349"/>
      <c r="FH3" s="349"/>
      <c r="FI3" s="349"/>
      <c r="FJ3" s="349"/>
      <c r="FK3" s="349"/>
      <c r="FL3" s="349"/>
      <c r="FM3" s="349"/>
      <c r="FN3" s="349"/>
      <c r="FO3" s="349"/>
      <c r="FP3" s="349"/>
      <c r="FQ3" s="349"/>
      <c r="FR3" s="349"/>
      <c r="FS3" s="349"/>
      <c r="FT3" s="349"/>
      <c r="FU3" s="349"/>
      <c r="FV3" s="349"/>
      <c r="FW3" s="349"/>
      <c r="FX3" s="349"/>
      <c r="FY3" s="349"/>
      <c r="FZ3" s="349"/>
      <c r="GA3" s="349"/>
      <c r="GB3" s="349"/>
      <c r="GC3" s="349"/>
      <c r="GD3" s="349"/>
      <c r="GE3" s="349"/>
      <c r="GF3" s="349"/>
      <c r="GG3" s="349"/>
      <c r="GH3" s="349"/>
      <c r="GI3" s="349"/>
      <c r="GJ3" s="349"/>
      <c r="GK3" s="349"/>
      <c r="GL3" s="349"/>
      <c r="GM3" s="349"/>
      <c r="GN3" s="349"/>
      <c r="GO3" s="349"/>
      <c r="GP3" s="349"/>
      <c r="GQ3" s="349"/>
      <c r="GR3" s="349"/>
      <c r="GS3" s="349"/>
      <c r="GT3" s="349"/>
      <c r="GU3" s="349"/>
      <c r="GV3" s="349"/>
      <c r="GW3" s="349"/>
      <c r="GX3" s="349"/>
      <c r="GY3" s="349"/>
      <c r="GZ3" s="349"/>
      <c r="HA3" s="349"/>
      <c r="HB3" s="349"/>
      <c r="HC3" s="349"/>
      <c r="HD3" s="349"/>
      <c r="HE3" s="349"/>
      <c r="HF3" s="349"/>
      <c r="HG3" s="349"/>
      <c r="HH3" s="349"/>
      <c r="HI3" s="349"/>
      <c r="HJ3" s="349"/>
      <c r="HK3" s="349"/>
      <c r="HL3" s="349"/>
      <c r="HM3" s="349"/>
      <c r="HN3" s="349"/>
      <c r="HO3" s="349"/>
      <c r="HP3" s="349"/>
      <c r="HQ3" s="349"/>
      <c r="HR3" s="349"/>
      <c r="HS3" s="349"/>
      <c r="HT3" s="349"/>
      <c r="HU3" s="349"/>
      <c r="HV3" s="349"/>
      <c r="HW3" s="349"/>
      <c r="HX3" s="349"/>
      <c r="HY3" s="349"/>
      <c r="HZ3" s="349"/>
      <c r="IA3" s="349"/>
      <c r="IB3" s="349"/>
      <c r="IC3" s="349"/>
      <c r="ID3" s="349"/>
      <c r="IE3" s="349"/>
      <c r="IF3" s="349"/>
      <c r="IG3" s="349"/>
      <c r="IH3" s="349"/>
      <c r="II3" s="349"/>
      <c r="IJ3" s="349"/>
      <c r="IK3" s="349"/>
      <c r="IL3" s="349"/>
    </row>
    <row r="4" s="325" customFormat="1" ht="23.25" customHeight="1" spans="1:246">
      <c r="A4" s="338" t="s">
        <v>110</v>
      </c>
      <c r="B4" s="338"/>
      <c r="C4" s="153" t="s">
        <v>78</v>
      </c>
      <c r="D4" s="153" t="s">
        <v>98</v>
      </c>
      <c r="E4" s="351" t="s">
        <v>224</v>
      </c>
      <c r="F4" s="339" t="s">
        <v>112</v>
      </c>
      <c r="G4" s="339"/>
      <c r="H4" s="339"/>
      <c r="I4" s="339"/>
      <c r="J4" s="339" t="s">
        <v>113</v>
      </c>
      <c r="K4" s="339"/>
      <c r="L4" s="339"/>
      <c r="M4" s="339"/>
      <c r="N4" s="339"/>
      <c r="O4" s="339"/>
      <c r="P4" s="339"/>
      <c r="Q4" s="339"/>
      <c r="R4" s="153" t="s">
        <v>116</v>
      </c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49"/>
      <c r="BB4" s="349"/>
      <c r="BC4" s="349"/>
      <c r="BD4" s="349"/>
      <c r="BE4" s="349"/>
      <c r="BF4" s="349"/>
      <c r="BG4" s="349"/>
      <c r="BH4" s="349"/>
      <c r="BI4" s="349"/>
      <c r="BJ4" s="349"/>
      <c r="BK4" s="349"/>
      <c r="BL4" s="349"/>
      <c r="BM4" s="349"/>
      <c r="BN4" s="349"/>
      <c r="BO4" s="349"/>
      <c r="BP4" s="349"/>
      <c r="BQ4" s="349"/>
      <c r="BR4" s="349"/>
      <c r="BS4" s="349"/>
      <c r="BT4" s="349"/>
      <c r="BU4" s="349"/>
      <c r="BV4" s="349"/>
      <c r="BW4" s="349"/>
      <c r="BX4" s="349"/>
      <c r="BY4" s="349"/>
      <c r="BZ4" s="349"/>
      <c r="CA4" s="349"/>
      <c r="CB4" s="349"/>
      <c r="CC4" s="349"/>
      <c r="CD4" s="349"/>
      <c r="CE4" s="349"/>
      <c r="CF4" s="349"/>
      <c r="CG4" s="349"/>
      <c r="CH4" s="349"/>
      <c r="CI4" s="349"/>
      <c r="CJ4" s="349"/>
      <c r="CK4" s="349"/>
      <c r="CL4" s="349"/>
      <c r="CM4" s="349"/>
      <c r="CN4" s="349"/>
      <c r="CO4" s="349"/>
      <c r="CP4" s="349"/>
      <c r="CQ4" s="349"/>
      <c r="CR4" s="349"/>
      <c r="CS4" s="349"/>
      <c r="CT4" s="349"/>
      <c r="CU4" s="349"/>
      <c r="CV4" s="349"/>
      <c r="CW4" s="349"/>
      <c r="CX4" s="349"/>
      <c r="CY4" s="349"/>
      <c r="CZ4" s="349"/>
      <c r="DA4" s="349"/>
      <c r="DB4" s="349"/>
      <c r="DC4" s="349"/>
      <c r="DD4" s="349"/>
      <c r="DE4" s="349"/>
      <c r="DF4" s="349"/>
      <c r="DG4" s="349"/>
      <c r="DH4" s="349"/>
      <c r="DI4" s="349"/>
      <c r="DJ4" s="349"/>
      <c r="DK4" s="349"/>
      <c r="DL4" s="349"/>
      <c r="DM4" s="349"/>
      <c r="DN4" s="349"/>
      <c r="DO4" s="349"/>
      <c r="DP4" s="349"/>
      <c r="DQ4" s="349"/>
      <c r="DR4" s="349"/>
      <c r="DS4" s="349"/>
      <c r="DT4" s="349"/>
      <c r="DU4" s="349"/>
      <c r="DV4" s="349"/>
      <c r="DW4" s="349"/>
      <c r="DX4" s="349"/>
      <c r="DY4" s="349"/>
      <c r="DZ4" s="349"/>
      <c r="EA4" s="349"/>
      <c r="EB4" s="349"/>
      <c r="EC4" s="349"/>
      <c r="ED4" s="349"/>
      <c r="EE4" s="349"/>
      <c r="EF4" s="349"/>
      <c r="EG4" s="349"/>
      <c r="EH4" s="349"/>
      <c r="EI4" s="349"/>
      <c r="EJ4" s="349"/>
      <c r="EK4" s="349"/>
      <c r="EL4" s="349"/>
      <c r="EM4" s="349"/>
      <c r="EN4" s="349"/>
      <c r="EO4" s="349"/>
      <c r="EP4" s="349"/>
      <c r="EQ4" s="349"/>
      <c r="ER4" s="349"/>
      <c r="ES4" s="349"/>
      <c r="ET4" s="349"/>
      <c r="EU4" s="349"/>
      <c r="EV4" s="349"/>
      <c r="EW4" s="349"/>
      <c r="EX4" s="349"/>
      <c r="EY4" s="349"/>
      <c r="EZ4" s="349"/>
      <c r="FA4" s="349"/>
      <c r="FB4" s="349"/>
      <c r="FC4" s="349"/>
      <c r="FD4" s="349"/>
      <c r="FE4" s="349"/>
      <c r="FF4" s="349"/>
      <c r="FG4" s="349"/>
      <c r="FH4" s="349"/>
      <c r="FI4" s="349"/>
      <c r="FJ4" s="349"/>
      <c r="FK4" s="349"/>
      <c r="FL4" s="349"/>
      <c r="FM4" s="349"/>
      <c r="FN4" s="349"/>
      <c r="FO4" s="349"/>
      <c r="FP4" s="349"/>
      <c r="FQ4" s="349"/>
      <c r="FR4" s="349"/>
      <c r="FS4" s="349"/>
      <c r="FT4" s="349"/>
      <c r="FU4" s="349"/>
      <c r="FV4" s="349"/>
      <c r="FW4" s="349"/>
      <c r="FX4" s="349"/>
      <c r="FY4" s="349"/>
      <c r="FZ4" s="349"/>
      <c r="GA4" s="349"/>
      <c r="GB4" s="349"/>
      <c r="GC4" s="349"/>
      <c r="GD4" s="349"/>
      <c r="GE4" s="349"/>
      <c r="GF4" s="349"/>
      <c r="GG4" s="349"/>
      <c r="GH4" s="349"/>
      <c r="GI4" s="349"/>
      <c r="GJ4" s="349"/>
      <c r="GK4" s="349"/>
      <c r="GL4" s="349"/>
      <c r="GM4" s="349"/>
      <c r="GN4" s="349"/>
      <c r="GO4" s="349"/>
      <c r="GP4" s="349"/>
      <c r="GQ4" s="349"/>
      <c r="GR4" s="349"/>
      <c r="GS4" s="349"/>
      <c r="GT4" s="349"/>
      <c r="GU4" s="349"/>
      <c r="GV4" s="349"/>
      <c r="GW4" s="349"/>
      <c r="GX4" s="349"/>
      <c r="GY4" s="349"/>
      <c r="GZ4" s="349"/>
      <c r="HA4" s="349"/>
      <c r="HB4" s="349"/>
      <c r="HC4" s="349"/>
      <c r="HD4" s="349"/>
      <c r="HE4" s="349"/>
      <c r="HF4" s="349"/>
      <c r="HG4" s="349"/>
      <c r="HH4" s="349"/>
      <c r="HI4" s="349"/>
      <c r="HJ4" s="349"/>
      <c r="HK4" s="349"/>
      <c r="HL4" s="349"/>
      <c r="HM4" s="349"/>
      <c r="HN4" s="349"/>
      <c r="HO4" s="349"/>
      <c r="HP4" s="349"/>
      <c r="HQ4" s="349"/>
      <c r="HR4" s="349"/>
      <c r="HS4" s="349"/>
      <c r="HT4" s="349"/>
      <c r="HU4" s="349"/>
      <c r="HV4" s="349"/>
      <c r="HW4" s="349"/>
      <c r="HX4" s="349"/>
      <c r="HY4" s="349"/>
      <c r="HZ4" s="349"/>
      <c r="IA4" s="349"/>
      <c r="IB4" s="349"/>
      <c r="IC4" s="349"/>
      <c r="ID4" s="349"/>
      <c r="IE4" s="349"/>
      <c r="IF4" s="349"/>
      <c r="IG4" s="349"/>
      <c r="IH4" s="349"/>
      <c r="II4" s="349"/>
      <c r="IJ4" s="349"/>
      <c r="IK4" s="349"/>
      <c r="IL4" s="349"/>
    </row>
    <row r="5" s="325" customFormat="1" ht="23.25" customHeight="1" spans="1:246">
      <c r="A5" s="153" t="s">
        <v>100</v>
      </c>
      <c r="B5" s="153" t="s">
        <v>101</v>
      </c>
      <c r="C5" s="153"/>
      <c r="D5" s="153"/>
      <c r="E5" s="352"/>
      <c r="F5" s="153" t="s">
        <v>80</v>
      </c>
      <c r="G5" s="153" t="s">
        <v>117</v>
      </c>
      <c r="H5" s="153" t="s">
        <v>118</v>
      </c>
      <c r="I5" s="153" t="s">
        <v>119</v>
      </c>
      <c r="J5" s="153" t="s">
        <v>80</v>
      </c>
      <c r="K5" s="153" t="s">
        <v>120</v>
      </c>
      <c r="L5" s="153" t="s">
        <v>121</v>
      </c>
      <c r="M5" s="153" t="s">
        <v>122</v>
      </c>
      <c r="N5" s="153" t="s">
        <v>123</v>
      </c>
      <c r="O5" s="153" t="s">
        <v>124</v>
      </c>
      <c r="P5" s="153" t="s">
        <v>125</v>
      </c>
      <c r="Q5" s="153" t="s">
        <v>126</v>
      </c>
      <c r="R5" s="153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  <c r="AF5" s="349"/>
      <c r="AG5" s="349"/>
      <c r="AH5" s="349"/>
      <c r="AI5" s="349"/>
      <c r="AJ5" s="349"/>
      <c r="AK5" s="349"/>
      <c r="AL5" s="349"/>
      <c r="AM5" s="349"/>
      <c r="AN5" s="349"/>
      <c r="AO5" s="349"/>
      <c r="AP5" s="349"/>
      <c r="AQ5" s="349"/>
      <c r="AR5" s="349"/>
      <c r="AS5" s="349"/>
      <c r="AT5" s="349"/>
      <c r="AU5" s="349"/>
      <c r="AV5" s="349"/>
      <c r="AW5" s="349"/>
      <c r="AX5" s="349"/>
      <c r="AY5" s="349"/>
      <c r="AZ5" s="349"/>
      <c r="BA5" s="349"/>
      <c r="BB5" s="349"/>
      <c r="BC5" s="349"/>
      <c r="BD5" s="349"/>
      <c r="BE5" s="349"/>
      <c r="BF5" s="349"/>
      <c r="BG5" s="349"/>
      <c r="BH5" s="349"/>
      <c r="BI5" s="349"/>
      <c r="BJ5" s="349"/>
      <c r="BK5" s="349"/>
      <c r="BL5" s="349"/>
      <c r="BM5" s="349"/>
      <c r="BN5" s="349"/>
      <c r="BO5" s="349"/>
      <c r="BP5" s="349"/>
      <c r="BQ5" s="349"/>
      <c r="BR5" s="349"/>
      <c r="BS5" s="349"/>
      <c r="BT5" s="349"/>
      <c r="BU5" s="349"/>
      <c r="BV5" s="349"/>
      <c r="BW5" s="349"/>
      <c r="BX5" s="349"/>
      <c r="BY5" s="349"/>
      <c r="BZ5" s="349"/>
      <c r="CA5" s="349"/>
      <c r="CB5" s="349"/>
      <c r="CC5" s="349"/>
      <c r="CD5" s="349"/>
      <c r="CE5" s="349"/>
      <c r="CF5" s="349"/>
      <c r="CG5" s="349"/>
      <c r="CH5" s="349"/>
      <c r="CI5" s="349"/>
      <c r="CJ5" s="349"/>
      <c r="CK5" s="349"/>
      <c r="CL5" s="349"/>
      <c r="CM5" s="349"/>
      <c r="CN5" s="349"/>
      <c r="CO5" s="349"/>
      <c r="CP5" s="349"/>
      <c r="CQ5" s="349"/>
      <c r="CR5" s="349"/>
      <c r="CS5" s="349"/>
      <c r="CT5" s="349"/>
      <c r="CU5" s="349"/>
      <c r="CV5" s="349"/>
      <c r="CW5" s="349"/>
      <c r="CX5" s="349"/>
      <c r="CY5" s="349"/>
      <c r="CZ5" s="349"/>
      <c r="DA5" s="349"/>
      <c r="DB5" s="349"/>
      <c r="DC5" s="349"/>
      <c r="DD5" s="349"/>
      <c r="DE5" s="349"/>
      <c r="DF5" s="349"/>
      <c r="DG5" s="349"/>
      <c r="DH5" s="349"/>
      <c r="DI5" s="349"/>
      <c r="DJ5" s="349"/>
      <c r="DK5" s="349"/>
      <c r="DL5" s="349"/>
      <c r="DM5" s="349"/>
      <c r="DN5" s="349"/>
      <c r="DO5" s="349"/>
      <c r="DP5" s="349"/>
      <c r="DQ5" s="349"/>
      <c r="DR5" s="349"/>
      <c r="DS5" s="349"/>
      <c r="DT5" s="349"/>
      <c r="DU5" s="349"/>
      <c r="DV5" s="349"/>
      <c r="DW5" s="349"/>
      <c r="DX5" s="349"/>
      <c r="DY5" s="349"/>
      <c r="DZ5" s="349"/>
      <c r="EA5" s="349"/>
      <c r="EB5" s="349"/>
      <c r="EC5" s="349"/>
      <c r="ED5" s="349"/>
      <c r="EE5" s="349"/>
      <c r="EF5" s="349"/>
      <c r="EG5" s="349"/>
      <c r="EH5" s="349"/>
      <c r="EI5" s="349"/>
      <c r="EJ5" s="349"/>
      <c r="EK5" s="349"/>
      <c r="EL5" s="349"/>
      <c r="EM5" s="349"/>
      <c r="EN5" s="349"/>
      <c r="EO5" s="349"/>
      <c r="EP5" s="349"/>
      <c r="EQ5" s="349"/>
      <c r="ER5" s="349"/>
      <c r="ES5" s="349"/>
      <c r="ET5" s="349"/>
      <c r="EU5" s="349"/>
      <c r="EV5" s="349"/>
      <c r="EW5" s="349"/>
      <c r="EX5" s="349"/>
      <c r="EY5" s="349"/>
      <c r="EZ5" s="349"/>
      <c r="FA5" s="349"/>
      <c r="FB5" s="349"/>
      <c r="FC5" s="349"/>
      <c r="FD5" s="349"/>
      <c r="FE5" s="349"/>
      <c r="FF5" s="349"/>
      <c r="FG5" s="349"/>
      <c r="FH5" s="349"/>
      <c r="FI5" s="349"/>
      <c r="FJ5" s="349"/>
      <c r="FK5" s="349"/>
      <c r="FL5" s="349"/>
      <c r="FM5" s="349"/>
      <c r="FN5" s="349"/>
      <c r="FO5" s="349"/>
      <c r="FP5" s="349"/>
      <c r="FQ5" s="349"/>
      <c r="FR5" s="349"/>
      <c r="FS5" s="349"/>
      <c r="FT5" s="349"/>
      <c r="FU5" s="349"/>
      <c r="FV5" s="349"/>
      <c r="FW5" s="349"/>
      <c r="FX5" s="349"/>
      <c r="FY5" s="349"/>
      <c r="FZ5" s="349"/>
      <c r="GA5" s="349"/>
      <c r="GB5" s="349"/>
      <c r="GC5" s="349"/>
      <c r="GD5" s="349"/>
      <c r="GE5" s="349"/>
      <c r="GF5" s="349"/>
      <c r="GG5" s="349"/>
      <c r="GH5" s="349"/>
      <c r="GI5" s="349"/>
      <c r="GJ5" s="349"/>
      <c r="GK5" s="349"/>
      <c r="GL5" s="349"/>
      <c r="GM5" s="349"/>
      <c r="GN5" s="349"/>
      <c r="GO5" s="349"/>
      <c r="GP5" s="349"/>
      <c r="GQ5" s="349"/>
      <c r="GR5" s="349"/>
      <c r="GS5" s="349"/>
      <c r="GT5" s="349"/>
      <c r="GU5" s="349"/>
      <c r="GV5" s="349"/>
      <c r="GW5" s="349"/>
      <c r="GX5" s="349"/>
      <c r="GY5" s="349"/>
      <c r="GZ5" s="349"/>
      <c r="HA5" s="349"/>
      <c r="HB5" s="349"/>
      <c r="HC5" s="349"/>
      <c r="HD5" s="349"/>
      <c r="HE5" s="349"/>
      <c r="HF5" s="349"/>
      <c r="HG5" s="349"/>
      <c r="HH5" s="349"/>
      <c r="HI5" s="349"/>
      <c r="HJ5" s="349"/>
      <c r="HK5" s="349"/>
      <c r="HL5" s="349"/>
      <c r="HM5" s="349"/>
      <c r="HN5" s="349"/>
      <c r="HO5" s="349"/>
      <c r="HP5" s="349"/>
      <c r="HQ5" s="349"/>
      <c r="HR5" s="349"/>
      <c r="HS5" s="349"/>
      <c r="HT5" s="349"/>
      <c r="HU5" s="349"/>
      <c r="HV5" s="349"/>
      <c r="HW5" s="349"/>
      <c r="HX5" s="349"/>
      <c r="HY5" s="349"/>
      <c r="HZ5" s="349"/>
      <c r="IA5" s="349"/>
      <c r="IB5" s="349"/>
      <c r="IC5" s="349"/>
      <c r="ID5" s="349"/>
      <c r="IE5" s="349"/>
      <c r="IF5" s="349"/>
      <c r="IG5" s="349"/>
      <c r="IH5" s="349"/>
      <c r="II5" s="349"/>
      <c r="IJ5" s="349"/>
      <c r="IK5" s="349"/>
      <c r="IL5" s="349"/>
    </row>
    <row r="6" ht="31.5" customHeight="1" spans="1:246">
      <c r="A6" s="153"/>
      <c r="B6" s="153"/>
      <c r="C6" s="153"/>
      <c r="D6" s="153"/>
      <c r="E6" s="3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0" t="s">
        <v>92</v>
      </c>
      <c r="B7" s="341" t="s">
        <v>92</v>
      </c>
      <c r="C7" s="341" t="s">
        <v>92</v>
      </c>
      <c r="D7" s="341" t="s">
        <v>92</v>
      </c>
      <c r="E7" s="341">
        <v>1</v>
      </c>
      <c r="F7" s="341">
        <v>2</v>
      </c>
      <c r="G7" s="341">
        <v>3</v>
      </c>
      <c r="H7" s="340">
        <v>4</v>
      </c>
      <c r="I7" s="342">
        <v>5</v>
      </c>
      <c r="J7" s="355">
        <v>6</v>
      </c>
      <c r="K7" s="355">
        <v>7</v>
      </c>
      <c r="L7" s="355">
        <v>8</v>
      </c>
      <c r="M7" s="342">
        <v>9</v>
      </c>
      <c r="N7" s="342">
        <v>10</v>
      </c>
      <c r="O7" s="355">
        <v>11</v>
      </c>
      <c r="P7" s="355">
        <v>12</v>
      </c>
      <c r="Q7" s="355">
        <v>13</v>
      </c>
      <c r="R7" s="357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6" customFormat="1" ht="23.25" customHeight="1" spans="1:246">
      <c r="A8" s="343"/>
      <c r="B8" s="344"/>
      <c r="C8" s="345"/>
      <c r="D8" s="346" t="s">
        <v>80</v>
      </c>
      <c r="E8" s="347">
        <f>SUM(E9)</f>
        <v>463.2</v>
      </c>
      <c r="F8" s="347">
        <f>SUM(F9)</f>
        <v>463.2</v>
      </c>
      <c r="G8" s="347"/>
      <c r="H8" s="347">
        <f>SUM(H9)</f>
        <v>463.2</v>
      </c>
      <c r="I8" s="348"/>
      <c r="J8" s="348"/>
      <c r="K8" s="348"/>
      <c r="L8" s="348"/>
      <c r="M8" s="348"/>
      <c r="N8" s="348"/>
      <c r="O8" s="348"/>
      <c r="P8" s="348"/>
      <c r="Q8" s="348"/>
      <c r="R8" s="358"/>
      <c r="S8" s="350"/>
      <c r="T8" s="350"/>
      <c r="U8" s="350"/>
      <c r="V8" s="350"/>
      <c r="W8" s="350"/>
      <c r="X8" s="350"/>
      <c r="Y8" s="350"/>
      <c r="Z8" s="350"/>
      <c r="AA8" s="350"/>
      <c r="AB8" s="350"/>
      <c r="AC8" s="350"/>
      <c r="AD8" s="350"/>
      <c r="AE8" s="350"/>
      <c r="AF8" s="350"/>
      <c r="AG8" s="350"/>
      <c r="AH8" s="350"/>
      <c r="AI8" s="350"/>
      <c r="AJ8" s="350"/>
      <c r="AK8" s="350"/>
      <c r="AL8" s="350"/>
      <c r="AM8" s="350"/>
      <c r="AN8" s="350"/>
      <c r="AO8" s="350"/>
      <c r="AP8" s="350"/>
      <c r="AQ8" s="350"/>
      <c r="AR8" s="350"/>
      <c r="AS8" s="350"/>
      <c r="AT8" s="350"/>
      <c r="AU8" s="350"/>
      <c r="AV8" s="350"/>
      <c r="AW8" s="350"/>
      <c r="AX8" s="350"/>
      <c r="AY8" s="350"/>
      <c r="AZ8" s="350"/>
      <c r="BA8" s="350"/>
      <c r="BB8" s="350"/>
      <c r="BC8" s="350"/>
      <c r="BD8" s="350"/>
      <c r="BE8" s="350"/>
      <c r="BF8" s="350"/>
      <c r="BG8" s="350"/>
      <c r="BH8" s="350"/>
      <c r="BI8" s="350"/>
      <c r="BJ8" s="350"/>
      <c r="BK8" s="350"/>
      <c r="BL8" s="350"/>
      <c r="BM8" s="350"/>
      <c r="BN8" s="350"/>
      <c r="BO8" s="350"/>
      <c r="BP8" s="350"/>
      <c r="BQ8" s="350"/>
      <c r="BR8" s="350"/>
      <c r="BS8" s="350"/>
      <c r="BT8" s="350"/>
      <c r="BU8" s="350"/>
      <c r="BV8" s="350"/>
      <c r="BW8" s="350"/>
      <c r="BX8" s="350"/>
      <c r="BY8" s="350"/>
      <c r="BZ8" s="350"/>
      <c r="CA8" s="350"/>
      <c r="CB8" s="350"/>
      <c r="CC8" s="350"/>
      <c r="CD8" s="350"/>
      <c r="CE8" s="350"/>
      <c r="CF8" s="350"/>
      <c r="CG8" s="350"/>
      <c r="CH8" s="350"/>
      <c r="CI8" s="350"/>
      <c r="CJ8" s="350"/>
      <c r="CK8" s="350"/>
      <c r="CL8" s="350"/>
      <c r="CM8" s="350"/>
      <c r="CN8" s="350"/>
      <c r="CO8" s="350"/>
      <c r="CP8" s="350"/>
      <c r="CQ8" s="350"/>
      <c r="CR8" s="350"/>
      <c r="CS8" s="350"/>
      <c r="CT8" s="350"/>
      <c r="CU8" s="350"/>
      <c r="CV8" s="350"/>
      <c r="CW8" s="350"/>
      <c r="CX8" s="350"/>
      <c r="CY8" s="350"/>
      <c r="CZ8" s="350"/>
      <c r="DA8" s="350"/>
      <c r="DB8" s="350"/>
      <c r="DC8" s="350"/>
      <c r="DD8" s="350"/>
      <c r="DE8" s="350"/>
      <c r="DF8" s="350"/>
      <c r="DG8" s="350"/>
      <c r="DH8" s="350"/>
      <c r="DI8" s="350"/>
      <c r="DJ8" s="350"/>
      <c r="DK8" s="350"/>
      <c r="DL8" s="350"/>
      <c r="DM8" s="350"/>
      <c r="DN8" s="350"/>
      <c r="DO8" s="350"/>
      <c r="DP8" s="350"/>
      <c r="DQ8" s="350"/>
      <c r="DR8" s="350"/>
      <c r="DS8" s="350"/>
      <c r="DT8" s="350"/>
      <c r="DU8" s="350"/>
      <c r="DV8" s="350"/>
      <c r="DW8" s="350"/>
      <c r="DX8" s="350"/>
      <c r="DY8" s="350"/>
      <c r="DZ8" s="350"/>
      <c r="EA8" s="350"/>
      <c r="EB8" s="350"/>
      <c r="EC8" s="350"/>
      <c r="ED8" s="350"/>
      <c r="EE8" s="350"/>
      <c r="EF8" s="350"/>
      <c r="EG8" s="350"/>
      <c r="EH8" s="350"/>
      <c r="EI8" s="350"/>
      <c r="EJ8" s="350"/>
      <c r="EK8" s="350"/>
      <c r="EL8" s="350"/>
      <c r="EM8" s="350"/>
      <c r="EN8" s="350"/>
      <c r="EO8" s="350"/>
      <c r="EP8" s="350"/>
      <c r="EQ8" s="350"/>
      <c r="ER8" s="350"/>
      <c r="ES8" s="350"/>
      <c r="ET8" s="350"/>
      <c r="EU8" s="350"/>
      <c r="EV8" s="350"/>
      <c r="EW8" s="350"/>
      <c r="EX8" s="350"/>
      <c r="EY8" s="350"/>
      <c r="EZ8" s="350"/>
      <c r="FA8" s="350"/>
      <c r="FB8" s="350"/>
      <c r="FC8" s="350"/>
      <c r="FD8" s="350"/>
      <c r="FE8" s="350"/>
      <c r="FF8" s="350"/>
      <c r="FG8" s="350"/>
      <c r="FH8" s="350"/>
      <c r="FI8" s="350"/>
      <c r="FJ8" s="350"/>
      <c r="FK8" s="350"/>
      <c r="FL8" s="350"/>
      <c r="FM8" s="350"/>
      <c r="FN8" s="350"/>
      <c r="FO8" s="350"/>
      <c r="FP8" s="350"/>
      <c r="FQ8" s="350"/>
      <c r="FR8" s="350"/>
      <c r="FS8" s="350"/>
      <c r="FT8" s="350"/>
      <c r="FU8" s="350"/>
      <c r="FV8" s="350"/>
      <c r="FW8" s="350"/>
      <c r="FX8" s="350"/>
      <c r="FY8" s="350"/>
      <c r="FZ8" s="350"/>
      <c r="GA8" s="350"/>
      <c r="GB8" s="350"/>
      <c r="GC8" s="350"/>
      <c r="GD8" s="350"/>
      <c r="GE8" s="350"/>
      <c r="GF8" s="350"/>
      <c r="GG8" s="350"/>
      <c r="GH8" s="350"/>
      <c r="GI8" s="350"/>
      <c r="GJ8" s="350"/>
      <c r="GK8" s="350"/>
      <c r="GL8" s="350"/>
      <c r="GM8" s="350"/>
      <c r="GN8" s="350"/>
      <c r="GO8" s="350"/>
      <c r="GP8" s="350"/>
      <c r="GQ8" s="350"/>
      <c r="GR8" s="350"/>
      <c r="GS8" s="350"/>
      <c r="GT8" s="350"/>
      <c r="GU8" s="350"/>
      <c r="GV8" s="350"/>
      <c r="GW8" s="350"/>
      <c r="GX8" s="350"/>
      <c r="GY8" s="350"/>
      <c r="GZ8" s="350"/>
      <c r="HA8" s="350"/>
      <c r="HB8" s="350"/>
      <c r="HC8" s="350"/>
      <c r="HD8" s="350"/>
      <c r="HE8" s="350"/>
      <c r="HF8" s="350"/>
      <c r="HG8" s="350"/>
      <c r="HH8" s="350"/>
      <c r="HI8" s="350"/>
      <c r="HJ8" s="350"/>
      <c r="HK8" s="350"/>
      <c r="HL8" s="350"/>
      <c r="HM8" s="350"/>
      <c r="HN8" s="350"/>
      <c r="HO8" s="350"/>
      <c r="HP8" s="350"/>
      <c r="HQ8" s="350"/>
      <c r="HR8" s="350"/>
      <c r="HS8" s="350"/>
      <c r="HT8" s="350"/>
      <c r="HU8" s="350"/>
      <c r="HV8" s="350"/>
      <c r="HW8" s="350"/>
      <c r="HX8" s="350"/>
      <c r="HY8" s="350"/>
      <c r="HZ8" s="350"/>
      <c r="IA8" s="350"/>
      <c r="IB8" s="350"/>
      <c r="IC8" s="350"/>
      <c r="ID8" s="350"/>
      <c r="IE8" s="350"/>
      <c r="IF8" s="350"/>
      <c r="IG8" s="350"/>
      <c r="IH8" s="350"/>
      <c r="II8" s="350"/>
      <c r="IJ8" s="350"/>
      <c r="IK8" s="350"/>
      <c r="IL8" s="350"/>
    </row>
    <row r="9" ht="23.25" customHeight="1" spans="1:246">
      <c r="A9" s="343"/>
      <c r="B9" s="344"/>
      <c r="C9" s="345"/>
      <c r="D9" s="346" t="s">
        <v>94</v>
      </c>
      <c r="E9" s="347">
        <f>SUM(E10:E11)</f>
        <v>463.2</v>
      </c>
      <c r="F9" s="347">
        <f>SUM(F10:F11)</f>
        <v>463.2</v>
      </c>
      <c r="G9" s="347"/>
      <c r="H9" s="347">
        <f>SUM(H10:H11)</f>
        <v>463.2</v>
      </c>
      <c r="I9" s="348"/>
      <c r="J9" s="348"/>
      <c r="K9" s="348"/>
      <c r="L9" s="348"/>
      <c r="M9" s="348"/>
      <c r="N9" s="348"/>
      <c r="O9" s="348"/>
      <c r="P9" s="348"/>
      <c r="Q9" s="348"/>
      <c r="R9" s="358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43" t="s">
        <v>103</v>
      </c>
      <c r="B10" s="344" t="s">
        <v>104</v>
      </c>
      <c r="C10" s="354" t="s">
        <v>93</v>
      </c>
      <c r="D10" s="346" t="s">
        <v>106</v>
      </c>
      <c r="E10" s="347">
        <v>295.2</v>
      </c>
      <c r="F10" s="347">
        <v>295.2</v>
      </c>
      <c r="G10" s="347"/>
      <c r="H10" s="347">
        <v>295.2</v>
      </c>
      <c r="I10" s="348"/>
      <c r="J10" s="348"/>
      <c r="K10" s="348"/>
      <c r="L10" s="348"/>
      <c r="M10" s="348"/>
      <c r="N10" s="348"/>
      <c r="O10" s="348"/>
      <c r="P10" s="348"/>
      <c r="Q10" s="348"/>
      <c r="R10" s="358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43" t="s">
        <v>103</v>
      </c>
      <c r="B11" s="344" t="s">
        <v>104</v>
      </c>
      <c r="C11" s="354" t="s">
        <v>93</v>
      </c>
      <c r="D11" s="346" t="s">
        <v>107</v>
      </c>
      <c r="E11" s="347">
        <v>168</v>
      </c>
      <c r="F11" s="347">
        <v>168</v>
      </c>
      <c r="G11" s="347"/>
      <c r="H11" s="347">
        <v>168</v>
      </c>
      <c r="I11" s="348"/>
      <c r="J11" s="348"/>
      <c r="K11" s="348"/>
      <c r="L11" s="348"/>
      <c r="M11" s="348"/>
      <c r="N11" s="348"/>
      <c r="O11" s="348"/>
      <c r="P11" s="348"/>
      <c r="Q11" s="348"/>
      <c r="R11" s="358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43"/>
      <c r="B12" s="344"/>
      <c r="C12" s="345"/>
      <c r="D12" s="346"/>
      <c r="E12" s="347"/>
      <c r="F12" s="347"/>
      <c r="G12" s="347"/>
      <c r="H12" s="347"/>
      <c r="I12" s="348"/>
      <c r="J12" s="348"/>
      <c r="K12" s="348"/>
      <c r="L12" s="348"/>
      <c r="M12" s="348"/>
      <c r="N12" s="348"/>
      <c r="O12" s="348"/>
      <c r="P12" s="348"/>
      <c r="Q12" s="348"/>
      <c r="R12" s="358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43"/>
      <c r="B13" s="344"/>
      <c r="C13" s="345"/>
      <c r="D13" s="346"/>
      <c r="E13" s="347"/>
      <c r="F13" s="347"/>
      <c r="G13" s="347"/>
      <c r="H13" s="347"/>
      <c r="I13" s="348"/>
      <c r="J13" s="348"/>
      <c r="K13" s="348"/>
      <c r="L13" s="348"/>
      <c r="M13" s="348"/>
      <c r="N13" s="348"/>
      <c r="O13" s="348"/>
      <c r="P13" s="348"/>
      <c r="Q13" s="348"/>
      <c r="R13" s="358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43"/>
      <c r="B14" s="344"/>
      <c r="C14" s="345"/>
      <c r="D14" s="346"/>
      <c r="E14" s="347"/>
      <c r="F14" s="347"/>
      <c r="G14" s="347"/>
      <c r="H14" s="347"/>
      <c r="I14" s="348"/>
      <c r="J14" s="348"/>
      <c r="K14" s="348"/>
      <c r="L14" s="348"/>
      <c r="M14" s="348"/>
      <c r="N14" s="348"/>
      <c r="O14" s="348"/>
      <c r="P14" s="348"/>
      <c r="Q14" s="348"/>
      <c r="R14" s="358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43"/>
      <c r="B15" s="344"/>
      <c r="C15" s="345"/>
      <c r="D15" s="346"/>
      <c r="E15" s="347"/>
      <c r="F15" s="347"/>
      <c r="G15" s="347"/>
      <c r="H15" s="347"/>
      <c r="I15" s="348"/>
      <c r="J15" s="348"/>
      <c r="K15" s="348"/>
      <c r="L15" s="348"/>
      <c r="M15" s="348"/>
      <c r="N15" s="348"/>
      <c r="O15" s="348"/>
      <c r="P15" s="348"/>
      <c r="Q15" s="348"/>
      <c r="R15" s="358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43"/>
      <c r="B16" s="344"/>
      <c r="C16" s="345"/>
      <c r="D16" s="346"/>
      <c r="E16" s="347"/>
      <c r="F16" s="347"/>
      <c r="G16" s="347"/>
      <c r="H16" s="347"/>
      <c r="I16" s="348"/>
      <c r="J16" s="348"/>
      <c r="K16" s="348"/>
      <c r="L16" s="348"/>
      <c r="M16" s="348"/>
      <c r="N16" s="348"/>
      <c r="O16" s="348"/>
      <c r="P16" s="348"/>
      <c r="Q16" s="348"/>
      <c r="R16" s="358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43"/>
      <c r="B17" s="344"/>
      <c r="C17" s="345"/>
      <c r="D17" s="346"/>
      <c r="E17" s="347"/>
      <c r="F17" s="347"/>
      <c r="G17" s="347"/>
      <c r="H17" s="347"/>
      <c r="I17" s="348"/>
      <c r="J17" s="348"/>
      <c r="K17" s="348"/>
      <c r="L17" s="348"/>
      <c r="M17" s="348"/>
      <c r="N17" s="348"/>
      <c r="O17" s="348"/>
      <c r="P17" s="348"/>
      <c r="Q17" s="348"/>
      <c r="R17" s="358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43"/>
      <c r="B18" s="344"/>
      <c r="C18" s="345"/>
      <c r="D18" s="346"/>
      <c r="E18" s="347"/>
      <c r="F18" s="347"/>
      <c r="G18" s="347"/>
      <c r="H18" s="347"/>
      <c r="I18" s="348"/>
      <c r="J18" s="348"/>
      <c r="K18" s="348"/>
      <c r="L18" s="348"/>
      <c r="M18" s="348"/>
      <c r="N18" s="348"/>
      <c r="O18" s="348"/>
      <c r="P18" s="348"/>
      <c r="Q18" s="348"/>
      <c r="R18" s="35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43"/>
      <c r="B19" s="344"/>
      <c r="C19" s="345"/>
      <c r="D19" s="346"/>
      <c r="E19" s="347"/>
      <c r="F19" s="347"/>
      <c r="G19" s="347"/>
      <c r="H19" s="347"/>
      <c r="I19" s="348"/>
      <c r="J19" s="348"/>
      <c r="K19" s="348"/>
      <c r="L19" s="348"/>
      <c r="M19" s="348"/>
      <c r="N19" s="348"/>
      <c r="O19" s="348"/>
      <c r="P19" s="348"/>
      <c r="Q19" s="348"/>
      <c r="R19" s="358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43"/>
      <c r="B20" s="344"/>
      <c r="C20" s="345"/>
      <c r="D20" s="346"/>
      <c r="E20" s="347"/>
      <c r="F20" s="347"/>
      <c r="G20" s="347"/>
      <c r="H20" s="347"/>
      <c r="I20" s="348"/>
      <c r="J20" s="348"/>
      <c r="K20" s="348"/>
      <c r="L20" s="348"/>
      <c r="M20" s="348"/>
      <c r="N20" s="348"/>
      <c r="O20" s="348"/>
      <c r="P20" s="348"/>
      <c r="Q20" s="348"/>
      <c r="R20" s="358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43"/>
      <c r="B21" s="344"/>
      <c r="C21" s="345"/>
      <c r="D21" s="346"/>
      <c r="E21" s="347"/>
      <c r="F21" s="347"/>
      <c r="G21" s="347"/>
      <c r="H21" s="347"/>
      <c r="I21" s="348"/>
      <c r="J21" s="348"/>
      <c r="K21" s="348"/>
      <c r="L21" s="348"/>
      <c r="M21" s="348"/>
      <c r="N21" s="348"/>
      <c r="O21" s="348"/>
      <c r="P21" s="348"/>
      <c r="Q21" s="348"/>
      <c r="R21" s="358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43"/>
      <c r="B22" s="344"/>
      <c r="C22" s="345"/>
      <c r="D22" s="346"/>
      <c r="E22" s="347"/>
      <c r="F22" s="347"/>
      <c r="G22" s="347"/>
      <c r="H22" s="347"/>
      <c r="I22" s="348"/>
      <c r="J22" s="348"/>
      <c r="K22" s="348"/>
      <c r="L22" s="348"/>
      <c r="M22" s="348"/>
      <c r="N22" s="348"/>
      <c r="O22" s="348"/>
      <c r="P22" s="348"/>
      <c r="Q22" s="348"/>
      <c r="R22" s="358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43"/>
      <c r="B23" s="344"/>
      <c r="C23" s="345"/>
      <c r="D23" s="346"/>
      <c r="E23" s="347"/>
      <c r="F23" s="347"/>
      <c r="G23" s="347"/>
      <c r="H23" s="347"/>
      <c r="I23" s="348"/>
      <c r="J23" s="348"/>
      <c r="K23" s="348"/>
      <c r="L23" s="348"/>
      <c r="M23" s="348"/>
      <c r="N23" s="348"/>
      <c r="O23" s="348"/>
      <c r="P23" s="348"/>
      <c r="Q23" s="348"/>
      <c r="R23" s="358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43"/>
      <c r="B24" s="344"/>
      <c r="C24" s="345"/>
      <c r="D24" s="346"/>
      <c r="E24" s="347"/>
      <c r="F24" s="347"/>
      <c r="G24" s="347"/>
      <c r="H24" s="347"/>
      <c r="I24" s="348"/>
      <c r="J24" s="348"/>
      <c r="K24" s="348"/>
      <c r="L24" s="348"/>
      <c r="M24" s="348"/>
      <c r="N24" s="348"/>
      <c r="O24" s="348"/>
      <c r="P24" s="348"/>
      <c r="Q24" s="348"/>
      <c r="R24" s="358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8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4"/>
  <sheetViews>
    <sheetView showGridLines="0" showZeros="0" workbookViewId="0">
      <selection activeCell="M11" sqref="M11"/>
    </sheetView>
  </sheetViews>
  <sheetFormatPr defaultColWidth="9" defaultRowHeight="19" customHeight="1"/>
  <cols>
    <col min="1" max="1" width="5.33333333333333" style="327" customWidth="1"/>
    <col min="2" max="2" width="5.33333333333333" style="328" customWidth="1"/>
    <col min="3" max="3" width="7.58333333333333" style="329" customWidth="1"/>
    <col min="4" max="4" width="24.0833333333333" style="330" customWidth="1"/>
    <col min="5" max="8" width="8.58333333333333" style="331" customWidth="1"/>
    <col min="9" max="236" width="8" style="332" customWidth="1"/>
    <col min="237" max="241" width="6.83333333333333" style="333" customWidth="1"/>
    <col min="242" max="16384" width="9" style="333"/>
  </cols>
  <sheetData>
    <row r="1" ht="23.25" customHeight="1" spans="1:236">
      <c r="A1" s="334"/>
      <c r="B1" s="334"/>
      <c r="C1" s="334"/>
      <c r="D1" s="334"/>
      <c r="E1" s="334"/>
      <c r="F1" s="334"/>
      <c r="G1" s="334"/>
      <c r="H1" s="334" t="s">
        <v>225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5" t="s">
        <v>226</v>
      </c>
      <c r="B2" s="335"/>
      <c r="C2" s="335"/>
      <c r="D2" s="335"/>
      <c r="E2" s="335"/>
      <c r="F2" s="335"/>
      <c r="G2" s="335"/>
      <c r="H2" s="335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5" customFormat="1" ht="23.25" customHeight="1" spans="1:236">
      <c r="A3" s="336"/>
      <c r="B3" s="337"/>
      <c r="C3" s="334"/>
      <c r="D3" s="334"/>
      <c r="E3" s="334"/>
      <c r="F3" s="334"/>
      <c r="G3" s="334"/>
      <c r="H3" s="334" t="s">
        <v>77</v>
      </c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  <c r="AH3" s="349"/>
      <c r="AI3" s="349"/>
      <c r="AJ3" s="349"/>
      <c r="AK3" s="349"/>
      <c r="AL3" s="349"/>
      <c r="AM3" s="349"/>
      <c r="AN3" s="349"/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49"/>
      <c r="BB3" s="349"/>
      <c r="BC3" s="349"/>
      <c r="BD3" s="349"/>
      <c r="BE3" s="349"/>
      <c r="BF3" s="349"/>
      <c r="BG3" s="349"/>
      <c r="BH3" s="349"/>
      <c r="BI3" s="349"/>
      <c r="BJ3" s="349"/>
      <c r="BK3" s="349"/>
      <c r="BL3" s="349"/>
      <c r="BM3" s="349"/>
      <c r="BN3" s="349"/>
      <c r="BO3" s="349"/>
      <c r="BP3" s="349"/>
      <c r="BQ3" s="349"/>
      <c r="BR3" s="349"/>
      <c r="BS3" s="349"/>
      <c r="BT3" s="349"/>
      <c r="BU3" s="349"/>
      <c r="BV3" s="349"/>
      <c r="BW3" s="349"/>
      <c r="BX3" s="349"/>
      <c r="BY3" s="349"/>
      <c r="BZ3" s="349"/>
      <c r="CA3" s="349"/>
      <c r="CB3" s="349"/>
      <c r="CC3" s="349"/>
      <c r="CD3" s="349"/>
      <c r="CE3" s="349"/>
      <c r="CF3" s="349"/>
      <c r="CG3" s="349"/>
      <c r="CH3" s="349"/>
      <c r="CI3" s="349"/>
      <c r="CJ3" s="349"/>
      <c r="CK3" s="349"/>
      <c r="CL3" s="349"/>
      <c r="CM3" s="349"/>
      <c r="CN3" s="349"/>
      <c r="CO3" s="349"/>
      <c r="CP3" s="349"/>
      <c r="CQ3" s="349"/>
      <c r="CR3" s="349"/>
      <c r="CS3" s="349"/>
      <c r="CT3" s="349"/>
      <c r="CU3" s="349"/>
      <c r="CV3" s="349"/>
      <c r="CW3" s="349"/>
      <c r="CX3" s="349"/>
      <c r="CY3" s="349"/>
      <c r="CZ3" s="349"/>
      <c r="DA3" s="349"/>
      <c r="DB3" s="349"/>
      <c r="DC3" s="349"/>
      <c r="DD3" s="349"/>
      <c r="DE3" s="349"/>
      <c r="DF3" s="349"/>
      <c r="DG3" s="349"/>
      <c r="DH3" s="349"/>
      <c r="DI3" s="349"/>
      <c r="DJ3" s="349"/>
      <c r="DK3" s="349"/>
      <c r="DL3" s="349"/>
      <c r="DM3" s="349"/>
      <c r="DN3" s="349"/>
      <c r="DO3" s="349"/>
      <c r="DP3" s="349"/>
      <c r="DQ3" s="349"/>
      <c r="DR3" s="349"/>
      <c r="DS3" s="349"/>
      <c r="DT3" s="349"/>
      <c r="DU3" s="349"/>
      <c r="DV3" s="349"/>
      <c r="DW3" s="349"/>
      <c r="DX3" s="349"/>
      <c r="DY3" s="349"/>
      <c r="DZ3" s="349"/>
      <c r="EA3" s="349"/>
      <c r="EB3" s="349"/>
      <c r="EC3" s="349"/>
      <c r="ED3" s="349"/>
      <c r="EE3" s="349"/>
      <c r="EF3" s="349"/>
      <c r="EG3" s="349"/>
      <c r="EH3" s="349"/>
      <c r="EI3" s="349"/>
      <c r="EJ3" s="349"/>
      <c r="EK3" s="349"/>
      <c r="EL3" s="349"/>
      <c r="EM3" s="349"/>
      <c r="EN3" s="349"/>
      <c r="EO3" s="349"/>
      <c r="EP3" s="349"/>
      <c r="EQ3" s="349"/>
      <c r="ER3" s="349"/>
      <c r="ES3" s="349"/>
      <c r="ET3" s="349"/>
      <c r="EU3" s="349"/>
      <c r="EV3" s="349"/>
      <c r="EW3" s="349"/>
      <c r="EX3" s="349"/>
      <c r="EY3" s="349"/>
      <c r="EZ3" s="349"/>
      <c r="FA3" s="349"/>
      <c r="FB3" s="349"/>
      <c r="FC3" s="349"/>
      <c r="FD3" s="349"/>
      <c r="FE3" s="349"/>
      <c r="FF3" s="349"/>
      <c r="FG3" s="349"/>
      <c r="FH3" s="349"/>
      <c r="FI3" s="349"/>
      <c r="FJ3" s="349"/>
      <c r="FK3" s="349"/>
      <c r="FL3" s="349"/>
      <c r="FM3" s="349"/>
      <c r="FN3" s="349"/>
      <c r="FO3" s="349"/>
      <c r="FP3" s="349"/>
      <c r="FQ3" s="349"/>
      <c r="FR3" s="349"/>
      <c r="FS3" s="349"/>
      <c r="FT3" s="349"/>
      <c r="FU3" s="349"/>
      <c r="FV3" s="349"/>
      <c r="FW3" s="349"/>
      <c r="FX3" s="349"/>
      <c r="FY3" s="349"/>
      <c r="FZ3" s="349"/>
      <c r="GA3" s="349"/>
      <c r="GB3" s="349"/>
      <c r="GC3" s="349"/>
      <c r="GD3" s="349"/>
      <c r="GE3" s="349"/>
      <c r="GF3" s="349"/>
      <c r="GG3" s="349"/>
      <c r="GH3" s="349"/>
      <c r="GI3" s="349"/>
      <c r="GJ3" s="349"/>
      <c r="GK3" s="349"/>
      <c r="GL3" s="349"/>
      <c r="GM3" s="349"/>
      <c r="GN3" s="349"/>
      <c r="GO3" s="349"/>
      <c r="GP3" s="349"/>
      <c r="GQ3" s="349"/>
      <c r="GR3" s="349"/>
      <c r="GS3" s="349"/>
      <c r="GT3" s="349"/>
      <c r="GU3" s="349"/>
      <c r="GV3" s="349"/>
      <c r="GW3" s="349"/>
      <c r="GX3" s="349"/>
      <c r="GY3" s="349"/>
      <c r="GZ3" s="349"/>
      <c r="HA3" s="349"/>
      <c r="HB3" s="349"/>
      <c r="HC3" s="349"/>
      <c r="HD3" s="349"/>
      <c r="HE3" s="349"/>
      <c r="HF3" s="349"/>
      <c r="HG3" s="349"/>
      <c r="HH3" s="349"/>
      <c r="HI3" s="349"/>
      <c r="HJ3" s="349"/>
      <c r="HK3" s="349"/>
      <c r="HL3" s="349"/>
      <c r="HM3" s="349"/>
      <c r="HN3" s="349"/>
      <c r="HO3" s="349"/>
      <c r="HP3" s="349"/>
      <c r="HQ3" s="349"/>
      <c r="HR3" s="349"/>
      <c r="HS3" s="349"/>
      <c r="HT3" s="349"/>
      <c r="HU3" s="349"/>
      <c r="HV3" s="349"/>
      <c r="HW3" s="349"/>
      <c r="HX3" s="349"/>
      <c r="HY3" s="349"/>
      <c r="HZ3" s="349"/>
      <c r="IA3" s="349"/>
      <c r="IB3" s="349"/>
    </row>
    <row r="4" s="325" customFormat="1" ht="23.25" customHeight="1" spans="1:236">
      <c r="A4" s="338" t="s">
        <v>110</v>
      </c>
      <c r="B4" s="338"/>
      <c r="C4" s="153" t="s">
        <v>78</v>
      </c>
      <c r="D4" s="153" t="s">
        <v>98</v>
      </c>
      <c r="E4" s="339" t="s">
        <v>112</v>
      </c>
      <c r="F4" s="339"/>
      <c r="G4" s="339"/>
      <c r="H4" s="33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49"/>
      <c r="BB4" s="349"/>
      <c r="BC4" s="349"/>
      <c r="BD4" s="349"/>
      <c r="BE4" s="349"/>
      <c r="BF4" s="349"/>
      <c r="BG4" s="349"/>
      <c r="BH4" s="349"/>
      <c r="BI4" s="349"/>
      <c r="BJ4" s="349"/>
      <c r="BK4" s="349"/>
      <c r="BL4" s="349"/>
      <c r="BM4" s="349"/>
      <c r="BN4" s="349"/>
      <c r="BO4" s="349"/>
      <c r="BP4" s="349"/>
      <c r="BQ4" s="349"/>
      <c r="BR4" s="349"/>
      <c r="BS4" s="349"/>
      <c r="BT4" s="349"/>
      <c r="BU4" s="349"/>
      <c r="BV4" s="349"/>
      <c r="BW4" s="349"/>
      <c r="BX4" s="349"/>
      <c r="BY4" s="349"/>
      <c r="BZ4" s="349"/>
      <c r="CA4" s="349"/>
      <c r="CB4" s="349"/>
      <c r="CC4" s="349"/>
      <c r="CD4" s="349"/>
      <c r="CE4" s="349"/>
      <c r="CF4" s="349"/>
      <c r="CG4" s="349"/>
      <c r="CH4" s="349"/>
      <c r="CI4" s="349"/>
      <c r="CJ4" s="349"/>
      <c r="CK4" s="349"/>
      <c r="CL4" s="349"/>
      <c r="CM4" s="349"/>
      <c r="CN4" s="349"/>
      <c r="CO4" s="349"/>
      <c r="CP4" s="349"/>
      <c r="CQ4" s="349"/>
      <c r="CR4" s="349"/>
      <c r="CS4" s="349"/>
      <c r="CT4" s="349"/>
      <c r="CU4" s="349"/>
      <c r="CV4" s="349"/>
      <c r="CW4" s="349"/>
      <c r="CX4" s="349"/>
      <c r="CY4" s="349"/>
      <c r="CZ4" s="349"/>
      <c r="DA4" s="349"/>
      <c r="DB4" s="349"/>
      <c r="DC4" s="349"/>
      <c r="DD4" s="349"/>
      <c r="DE4" s="349"/>
      <c r="DF4" s="349"/>
      <c r="DG4" s="349"/>
      <c r="DH4" s="349"/>
      <c r="DI4" s="349"/>
      <c r="DJ4" s="349"/>
      <c r="DK4" s="349"/>
      <c r="DL4" s="349"/>
      <c r="DM4" s="349"/>
      <c r="DN4" s="349"/>
      <c r="DO4" s="349"/>
      <c r="DP4" s="349"/>
      <c r="DQ4" s="349"/>
      <c r="DR4" s="349"/>
      <c r="DS4" s="349"/>
      <c r="DT4" s="349"/>
      <c r="DU4" s="349"/>
      <c r="DV4" s="349"/>
      <c r="DW4" s="349"/>
      <c r="DX4" s="349"/>
      <c r="DY4" s="349"/>
      <c r="DZ4" s="349"/>
      <c r="EA4" s="349"/>
      <c r="EB4" s="349"/>
      <c r="EC4" s="349"/>
      <c r="ED4" s="349"/>
      <c r="EE4" s="349"/>
      <c r="EF4" s="349"/>
      <c r="EG4" s="349"/>
      <c r="EH4" s="349"/>
      <c r="EI4" s="349"/>
      <c r="EJ4" s="349"/>
      <c r="EK4" s="349"/>
      <c r="EL4" s="349"/>
      <c r="EM4" s="349"/>
      <c r="EN4" s="349"/>
      <c r="EO4" s="349"/>
      <c r="EP4" s="349"/>
      <c r="EQ4" s="349"/>
      <c r="ER4" s="349"/>
      <c r="ES4" s="349"/>
      <c r="ET4" s="349"/>
      <c r="EU4" s="349"/>
      <c r="EV4" s="349"/>
      <c r="EW4" s="349"/>
      <c r="EX4" s="349"/>
      <c r="EY4" s="349"/>
      <c r="EZ4" s="349"/>
      <c r="FA4" s="349"/>
      <c r="FB4" s="349"/>
      <c r="FC4" s="349"/>
      <c r="FD4" s="349"/>
      <c r="FE4" s="349"/>
      <c r="FF4" s="349"/>
      <c r="FG4" s="349"/>
      <c r="FH4" s="349"/>
      <c r="FI4" s="349"/>
      <c r="FJ4" s="349"/>
      <c r="FK4" s="349"/>
      <c r="FL4" s="349"/>
      <c r="FM4" s="349"/>
      <c r="FN4" s="349"/>
      <c r="FO4" s="349"/>
      <c r="FP4" s="349"/>
      <c r="FQ4" s="349"/>
      <c r="FR4" s="349"/>
      <c r="FS4" s="349"/>
      <c r="FT4" s="349"/>
      <c r="FU4" s="349"/>
      <c r="FV4" s="349"/>
      <c r="FW4" s="349"/>
      <c r="FX4" s="349"/>
      <c r="FY4" s="349"/>
      <c r="FZ4" s="349"/>
      <c r="GA4" s="349"/>
      <c r="GB4" s="349"/>
      <c r="GC4" s="349"/>
      <c r="GD4" s="349"/>
      <c r="GE4" s="349"/>
      <c r="GF4" s="349"/>
      <c r="GG4" s="349"/>
      <c r="GH4" s="349"/>
      <c r="GI4" s="349"/>
      <c r="GJ4" s="349"/>
      <c r="GK4" s="349"/>
      <c r="GL4" s="349"/>
      <c r="GM4" s="349"/>
      <c r="GN4" s="349"/>
      <c r="GO4" s="349"/>
      <c r="GP4" s="349"/>
      <c r="GQ4" s="349"/>
      <c r="GR4" s="349"/>
      <c r="GS4" s="349"/>
      <c r="GT4" s="349"/>
      <c r="GU4" s="349"/>
      <c r="GV4" s="349"/>
      <c r="GW4" s="349"/>
      <c r="GX4" s="349"/>
      <c r="GY4" s="349"/>
      <c r="GZ4" s="349"/>
      <c r="HA4" s="349"/>
      <c r="HB4" s="349"/>
      <c r="HC4" s="349"/>
      <c r="HD4" s="349"/>
      <c r="HE4" s="349"/>
      <c r="HF4" s="349"/>
      <c r="HG4" s="349"/>
      <c r="HH4" s="349"/>
      <c r="HI4" s="349"/>
      <c r="HJ4" s="349"/>
      <c r="HK4" s="349"/>
      <c r="HL4" s="349"/>
      <c r="HM4" s="349"/>
      <c r="HN4" s="349"/>
      <c r="HO4" s="349"/>
      <c r="HP4" s="349"/>
      <c r="HQ4" s="349"/>
      <c r="HR4" s="349"/>
      <c r="HS4" s="349"/>
      <c r="HT4" s="349"/>
      <c r="HU4" s="349"/>
      <c r="HV4" s="349"/>
      <c r="HW4" s="349"/>
      <c r="HX4" s="349"/>
      <c r="HY4" s="349"/>
      <c r="HZ4" s="349"/>
      <c r="IA4" s="349"/>
      <c r="IB4" s="349"/>
    </row>
    <row r="5" s="325" customFormat="1" ht="23.25" customHeight="1" spans="1:236">
      <c r="A5" s="153" t="s">
        <v>100</v>
      </c>
      <c r="B5" s="153" t="s">
        <v>101</v>
      </c>
      <c r="C5" s="153"/>
      <c r="D5" s="153"/>
      <c r="E5" s="153" t="s">
        <v>80</v>
      </c>
      <c r="F5" s="153" t="s">
        <v>117</v>
      </c>
      <c r="G5" s="153" t="s">
        <v>118</v>
      </c>
      <c r="H5" s="153" t="s">
        <v>119</v>
      </c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  <c r="AF5" s="349"/>
      <c r="AG5" s="349"/>
      <c r="AH5" s="349"/>
      <c r="AI5" s="349"/>
      <c r="AJ5" s="349"/>
      <c r="AK5" s="349"/>
      <c r="AL5" s="349"/>
      <c r="AM5" s="349"/>
      <c r="AN5" s="349"/>
      <c r="AO5" s="349"/>
      <c r="AP5" s="349"/>
      <c r="AQ5" s="349"/>
      <c r="AR5" s="349"/>
      <c r="AS5" s="349"/>
      <c r="AT5" s="349"/>
      <c r="AU5" s="349"/>
      <c r="AV5" s="349"/>
      <c r="AW5" s="349"/>
      <c r="AX5" s="349"/>
      <c r="AY5" s="349"/>
      <c r="AZ5" s="349"/>
      <c r="BA5" s="349"/>
      <c r="BB5" s="349"/>
      <c r="BC5" s="349"/>
      <c r="BD5" s="349"/>
      <c r="BE5" s="349"/>
      <c r="BF5" s="349"/>
      <c r="BG5" s="349"/>
      <c r="BH5" s="349"/>
      <c r="BI5" s="349"/>
      <c r="BJ5" s="349"/>
      <c r="BK5" s="349"/>
      <c r="BL5" s="349"/>
      <c r="BM5" s="349"/>
      <c r="BN5" s="349"/>
      <c r="BO5" s="349"/>
      <c r="BP5" s="349"/>
      <c r="BQ5" s="349"/>
      <c r="BR5" s="349"/>
      <c r="BS5" s="349"/>
      <c r="BT5" s="349"/>
      <c r="BU5" s="349"/>
      <c r="BV5" s="349"/>
      <c r="BW5" s="349"/>
      <c r="BX5" s="349"/>
      <c r="BY5" s="349"/>
      <c r="BZ5" s="349"/>
      <c r="CA5" s="349"/>
      <c r="CB5" s="349"/>
      <c r="CC5" s="349"/>
      <c r="CD5" s="349"/>
      <c r="CE5" s="349"/>
      <c r="CF5" s="349"/>
      <c r="CG5" s="349"/>
      <c r="CH5" s="349"/>
      <c r="CI5" s="349"/>
      <c r="CJ5" s="349"/>
      <c r="CK5" s="349"/>
      <c r="CL5" s="349"/>
      <c r="CM5" s="349"/>
      <c r="CN5" s="349"/>
      <c r="CO5" s="349"/>
      <c r="CP5" s="349"/>
      <c r="CQ5" s="349"/>
      <c r="CR5" s="349"/>
      <c r="CS5" s="349"/>
      <c r="CT5" s="349"/>
      <c r="CU5" s="349"/>
      <c r="CV5" s="349"/>
      <c r="CW5" s="349"/>
      <c r="CX5" s="349"/>
      <c r="CY5" s="349"/>
      <c r="CZ5" s="349"/>
      <c r="DA5" s="349"/>
      <c r="DB5" s="349"/>
      <c r="DC5" s="349"/>
      <c r="DD5" s="349"/>
      <c r="DE5" s="349"/>
      <c r="DF5" s="349"/>
      <c r="DG5" s="349"/>
      <c r="DH5" s="349"/>
      <c r="DI5" s="349"/>
      <c r="DJ5" s="349"/>
      <c r="DK5" s="349"/>
      <c r="DL5" s="349"/>
      <c r="DM5" s="349"/>
      <c r="DN5" s="349"/>
      <c r="DO5" s="349"/>
      <c r="DP5" s="349"/>
      <c r="DQ5" s="349"/>
      <c r="DR5" s="349"/>
      <c r="DS5" s="349"/>
      <c r="DT5" s="349"/>
      <c r="DU5" s="349"/>
      <c r="DV5" s="349"/>
      <c r="DW5" s="349"/>
      <c r="DX5" s="349"/>
      <c r="DY5" s="349"/>
      <c r="DZ5" s="349"/>
      <c r="EA5" s="349"/>
      <c r="EB5" s="349"/>
      <c r="EC5" s="349"/>
      <c r="ED5" s="349"/>
      <c r="EE5" s="349"/>
      <c r="EF5" s="349"/>
      <c r="EG5" s="349"/>
      <c r="EH5" s="349"/>
      <c r="EI5" s="349"/>
      <c r="EJ5" s="349"/>
      <c r="EK5" s="349"/>
      <c r="EL5" s="349"/>
      <c r="EM5" s="349"/>
      <c r="EN5" s="349"/>
      <c r="EO5" s="349"/>
      <c r="EP5" s="349"/>
      <c r="EQ5" s="349"/>
      <c r="ER5" s="349"/>
      <c r="ES5" s="349"/>
      <c r="ET5" s="349"/>
      <c r="EU5" s="349"/>
      <c r="EV5" s="349"/>
      <c r="EW5" s="349"/>
      <c r="EX5" s="349"/>
      <c r="EY5" s="349"/>
      <c r="EZ5" s="349"/>
      <c r="FA5" s="349"/>
      <c r="FB5" s="349"/>
      <c r="FC5" s="349"/>
      <c r="FD5" s="349"/>
      <c r="FE5" s="349"/>
      <c r="FF5" s="349"/>
      <c r="FG5" s="349"/>
      <c r="FH5" s="349"/>
      <c r="FI5" s="349"/>
      <c r="FJ5" s="349"/>
      <c r="FK5" s="349"/>
      <c r="FL5" s="349"/>
      <c r="FM5" s="349"/>
      <c r="FN5" s="349"/>
      <c r="FO5" s="349"/>
      <c r="FP5" s="349"/>
      <c r="FQ5" s="349"/>
      <c r="FR5" s="349"/>
      <c r="FS5" s="349"/>
      <c r="FT5" s="349"/>
      <c r="FU5" s="349"/>
      <c r="FV5" s="349"/>
      <c r="FW5" s="349"/>
      <c r="FX5" s="349"/>
      <c r="FY5" s="349"/>
      <c r="FZ5" s="349"/>
      <c r="GA5" s="349"/>
      <c r="GB5" s="349"/>
      <c r="GC5" s="349"/>
      <c r="GD5" s="349"/>
      <c r="GE5" s="349"/>
      <c r="GF5" s="349"/>
      <c r="GG5" s="349"/>
      <c r="GH5" s="349"/>
      <c r="GI5" s="349"/>
      <c r="GJ5" s="349"/>
      <c r="GK5" s="349"/>
      <c r="GL5" s="349"/>
      <c r="GM5" s="349"/>
      <c r="GN5" s="349"/>
      <c r="GO5" s="349"/>
      <c r="GP5" s="349"/>
      <c r="GQ5" s="349"/>
      <c r="GR5" s="349"/>
      <c r="GS5" s="349"/>
      <c r="GT5" s="349"/>
      <c r="GU5" s="349"/>
      <c r="GV5" s="349"/>
      <c r="GW5" s="349"/>
      <c r="GX5" s="349"/>
      <c r="GY5" s="349"/>
      <c r="GZ5" s="349"/>
      <c r="HA5" s="349"/>
      <c r="HB5" s="349"/>
      <c r="HC5" s="349"/>
      <c r="HD5" s="349"/>
      <c r="HE5" s="349"/>
      <c r="HF5" s="349"/>
      <c r="HG5" s="349"/>
      <c r="HH5" s="349"/>
      <c r="HI5" s="349"/>
      <c r="HJ5" s="349"/>
      <c r="HK5" s="349"/>
      <c r="HL5" s="349"/>
      <c r="HM5" s="349"/>
      <c r="HN5" s="349"/>
      <c r="HO5" s="349"/>
      <c r="HP5" s="349"/>
      <c r="HQ5" s="349"/>
      <c r="HR5" s="349"/>
      <c r="HS5" s="349"/>
      <c r="HT5" s="349"/>
      <c r="HU5" s="349"/>
      <c r="HV5" s="349"/>
      <c r="HW5" s="349"/>
      <c r="HX5" s="349"/>
      <c r="HY5" s="349"/>
      <c r="HZ5" s="349"/>
      <c r="IA5" s="349"/>
      <c r="IB5" s="349"/>
    </row>
    <row r="6" ht="31.5" customHeight="1" spans="1:236">
      <c r="A6" s="153"/>
      <c r="B6" s="153"/>
      <c r="C6" s="153"/>
      <c r="D6" s="153"/>
      <c r="E6" s="153"/>
      <c r="F6" s="153"/>
      <c r="G6" s="153"/>
      <c r="H6" s="153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40" t="s">
        <v>92</v>
      </c>
      <c r="B7" s="341" t="s">
        <v>92</v>
      </c>
      <c r="C7" s="341" t="s">
        <v>92</v>
      </c>
      <c r="D7" s="341" t="s">
        <v>92</v>
      </c>
      <c r="E7" s="341">
        <v>2</v>
      </c>
      <c r="F7" s="341">
        <v>3</v>
      </c>
      <c r="G7" s="340">
        <v>4</v>
      </c>
      <c r="H7" s="342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6" customFormat="1" ht="23.25" customHeight="1" spans="1:236">
      <c r="A8" s="343"/>
      <c r="B8" s="344"/>
      <c r="C8" s="345"/>
      <c r="D8" s="346" t="s">
        <v>80</v>
      </c>
      <c r="E8" s="347">
        <f>SUM(E9)</f>
        <v>463.2</v>
      </c>
      <c r="F8" s="347"/>
      <c r="G8" s="347">
        <f>SUM(G9)</f>
        <v>463.2</v>
      </c>
      <c r="H8" s="348"/>
      <c r="I8" s="350"/>
      <c r="J8" s="350"/>
      <c r="K8" s="350"/>
      <c r="L8" s="350"/>
      <c r="M8" s="350"/>
      <c r="N8" s="350"/>
      <c r="O8" s="350"/>
      <c r="P8" s="350"/>
      <c r="Q8" s="350"/>
      <c r="R8" s="350"/>
      <c r="S8" s="350"/>
      <c r="T8" s="350"/>
      <c r="U8" s="350"/>
      <c r="V8" s="350"/>
      <c r="W8" s="350"/>
      <c r="X8" s="350"/>
      <c r="Y8" s="350"/>
      <c r="Z8" s="350"/>
      <c r="AA8" s="350"/>
      <c r="AB8" s="350"/>
      <c r="AC8" s="350"/>
      <c r="AD8" s="350"/>
      <c r="AE8" s="350"/>
      <c r="AF8" s="350"/>
      <c r="AG8" s="350"/>
      <c r="AH8" s="350"/>
      <c r="AI8" s="350"/>
      <c r="AJ8" s="350"/>
      <c r="AK8" s="350"/>
      <c r="AL8" s="350"/>
      <c r="AM8" s="350"/>
      <c r="AN8" s="350"/>
      <c r="AO8" s="350"/>
      <c r="AP8" s="350"/>
      <c r="AQ8" s="350"/>
      <c r="AR8" s="350"/>
      <c r="AS8" s="350"/>
      <c r="AT8" s="350"/>
      <c r="AU8" s="350"/>
      <c r="AV8" s="350"/>
      <c r="AW8" s="350"/>
      <c r="AX8" s="350"/>
      <c r="AY8" s="350"/>
      <c r="AZ8" s="350"/>
      <c r="BA8" s="350"/>
      <c r="BB8" s="350"/>
      <c r="BC8" s="350"/>
      <c r="BD8" s="350"/>
      <c r="BE8" s="350"/>
      <c r="BF8" s="350"/>
      <c r="BG8" s="350"/>
      <c r="BH8" s="350"/>
      <c r="BI8" s="350"/>
      <c r="BJ8" s="350"/>
      <c r="BK8" s="350"/>
      <c r="BL8" s="350"/>
      <c r="BM8" s="350"/>
      <c r="BN8" s="350"/>
      <c r="BO8" s="350"/>
      <c r="BP8" s="350"/>
      <c r="BQ8" s="350"/>
      <c r="BR8" s="350"/>
      <c r="BS8" s="350"/>
      <c r="BT8" s="350"/>
      <c r="BU8" s="350"/>
      <c r="BV8" s="350"/>
      <c r="BW8" s="350"/>
      <c r="BX8" s="350"/>
      <c r="BY8" s="350"/>
      <c r="BZ8" s="350"/>
      <c r="CA8" s="350"/>
      <c r="CB8" s="350"/>
      <c r="CC8" s="350"/>
      <c r="CD8" s="350"/>
      <c r="CE8" s="350"/>
      <c r="CF8" s="350"/>
      <c r="CG8" s="350"/>
      <c r="CH8" s="350"/>
      <c r="CI8" s="350"/>
      <c r="CJ8" s="350"/>
      <c r="CK8" s="350"/>
      <c r="CL8" s="350"/>
      <c r="CM8" s="350"/>
      <c r="CN8" s="350"/>
      <c r="CO8" s="350"/>
      <c r="CP8" s="350"/>
      <c r="CQ8" s="350"/>
      <c r="CR8" s="350"/>
      <c r="CS8" s="350"/>
      <c r="CT8" s="350"/>
      <c r="CU8" s="350"/>
      <c r="CV8" s="350"/>
      <c r="CW8" s="350"/>
      <c r="CX8" s="350"/>
      <c r="CY8" s="350"/>
      <c r="CZ8" s="350"/>
      <c r="DA8" s="350"/>
      <c r="DB8" s="350"/>
      <c r="DC8" s="350"/>
      <c r="DD8" s="350"/>
      <c r="DE8" s="350"/>
      <c r="DF8" s="350"/>
      <c r="DG8" s="350"/>
      <c r="DH8" s="350"/>
      <c r="DI8" s="350"/>
      <c r="DJ8" s="350"/>
      <c r="DK8" s="350"/>
      <c r="DL8" s="350"/>
      <c r="DM8" s="350"/>
      <c r="DN8" s="350"/>
      <c r="DO8" s="350"/>
      <c r="DP8" s="350"/>
      <c r="DQ8" s="350"/>
      <c r="DR8" s="350"/>
      <c r="DS8" s="350"/>
      <c r="DT8" s="350"/>
      <c r="DU8" s="350"/>
      <c r="DV8" s="350"/>
      <c r="DW8" s="350"/>
      <c r="DX8" s="350"/>
      <c r="DY8" s="350"/>
      <c r="DZ8" s="350"/>
      <c r="EA8" s="350"/>
      <c r="EB8" s="350"/>
      <c r="EC8" s="350"/>
      <c r="ED8" s="350"/>
      <c r="EE8" s="350"/>
      <c r="EF8" s="350"/>
      <c r="EG8" s="350"/>
      <c r="EH8" s="350"/>
      <c r="EI8" s="350"/>
      <c r="EJ8" s="350"/>
      <c r="EK8" s="350"/>
      <c r="EL8" s="350"/>
      <c r="EM8" s="350"/>
      <c r="EN8" s="350"/>
      <c r="EO8" s="350"/>
      <c r="EP8" s="350"/>
      <c r="EQ8" s="350"/>
      <c r="ER8" s="350"/>
      <c r="ES8" s="350"/>
      <c r="ET8" s="350"/>
      <c r="EU8" s="350"/>
      <c r="EV8" s="350"/>
      <c r="EW8" s="350"/>
      <c r="EX8" s="350"/>
      <c r="EY8" s="350"/>
      <c r="EZ8" s="350"/>
      <c r="FA8" s="350"/>
      <c r="FB8" s="350"/>
      <c r="FC8" s="350"/>
      <c r="FD8" s="350"/>
      <c r="FE8" s="350"/>
      <c r="FF8" s="350"/>
      <c r="FG8" s="350"/>
      <c r="FH8" s="350"/>
      <c r="FI8" s="350"/>
      <c r="FJ8" s="350"/>
      <c r="FK8" s="350"/>
      <c r="FL8" s="350"/>
      <c r="FM8" s="350"/>
      <c r="FN8" s="350"/>
      <c r="FO8" s="350"/>
      <c r="FP8" s="350"/>
      <c r="FQ8" s="350"/>
      <c r="FR8" s="350"/>
      <c r="FS8" s="350"/>
      <c r="FT8" s="350"/>
      <c r="FU8" s="350"/>
      <c r="FV8" s="350"/>
      <c r="FW8" s="350"/>
      <c r="FX8" s="350"/>
      <c r="FY8" s="350"/>
      <c r="FZ8" s="350"/>
      <c r="GA8" s="350"/>
      <c r="GB8" s="350"/>
      <c r="GC8" s="350"/>
      <c r="GD8" s="350"/>
      <c r="GE8" s="350"/>
      <c r="GF8" s="350"/>
      <c r="GG8" s="350"/>
      <c r="GH8" s="350"/>
      <c r="GI8" s="350"/>
      <c r="GJ8" s="350"/>
      <c r="GK8" s="350"/>
      <c r="GL8" s="350"/>
      <c r="GM8" s="350"/>
      <c r="GN8" s="350"/>
      <c r="GO8" s="350"/>
      <c r="GP8" s="350"/>
      <c r="GQ8" s="350"/>
      <c r="GR8" s="350"/>
      <c r="GS8" s="350"/>
      <c r="GT8" s="350"/>
      <c r="GU8" s="350"/>
      <c r="GV8" s="350"/>
      <c r="GW8" s="350"/>
      <c r="GX8" s="350"/>
      <c r="GY8" s="350"/>
      <c r="GZ8" s="350"/>
      <c r="HA8" s="350"/>
      <c r="HB8" s="350"/>
      <c r="HC8" s="350"/>
      <c r="HD8" s="350"/>
      <c r="HE8" s="350"/>
      <c r="HF8" s="350"/>
      <c r="HG8" s="350"/>
      <c r="HH8" s="350"/>
      <c r="HI8" s="350"/>
      <c r="HJ8" s="350"/>
      <c r="HK8" s="350"/>
      <c r="HL8" s="350"/>
      <c r="HM8" s="350"/>
      <c r="HN8" s="350"/>
      <c r="HO8" s="350"/>
      <c r="HP8" s="350"/>
      <c r="HQ8" s="350"/>
      <c r="HR8" s="350"/>
      <c r="HS8" s="350"/>
      <c r="HT8" s="350"/>
      <c r="HU8" s="350"/>
      <c r="HV8" s="350"/>
      <c r="HW8" s="350"/>
      <c r="HX8" s="350"/>
      <c r="HY8" s="350"/>
      <c r="HZ8" s="350"/>
      <c r="IA8" s="350"/>
      <c r="IB8" s="350"/>
    </row>
    <row r="9" ht="23.25" customHeight="1" spans="1:236">
      <c r="A9" s="343"/>
      <c r="B9" s="344"/>
      <c r="C9" s="345"/>
      <c r="D9" s="346" t="s">
        <v>94</v>
      </c>
      <c r="E9" s="347">
        <f>SUM(E10:E11)</f>
        <v>463.2</v>
      </c>
      <c r="F9" s="347"/>
      <c r="G9" s="347">
        <f>SUM(G10:G11)</f>
        <v>463.2</v>
      </c>
      <c r="H9" s="348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43" t="s">
        <v>103</v>
      </c>
      <c r="B10" s="344" t="s">
        <v>104</v>
      </c>
      <c r="C10" s="345" t="s">
        <v>93</v>
      </c>
      <c r="D10" s="346" t="s">
        <v>106</v>
      </c>
      <c r="E10" s="347">
        <v>295.2</v>
      </c>
      <c r="F10" s="347"/>
      <c r="G10" s="347">
        <v>295.2</v>
      </c>
      <c r="H10" s="348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43" t="s">
        <v>103</v>
      </c>
      <c r="B11" s="344" t="s">
        <v>104</v>
      </c>
      <c r="C11" s="345" t="s">
        <v>93</v>
      </c>
      <c r="D11" s="346" t="s">
        <v>107</v>
      </c>
      <c r="E11" s="347">
        <v>168</v>
      </c>
      <c r="F11" s="347"/>
      <c r="G11" s="347">
        <v>168</v>
      </c>
      <c r="H11" s="348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43"/>
      <c r="B12" s="344"/>
      <c r="C12" s="345"/>
      <c r="D12" s="346"/>
      <c r="E12" s="347"/>
      <c r="F12" s="347"/>
      <c r="G12" s="347"/>
      <c r="H12" s="348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43"/>
      <c r="B13" s="344"/>
      <c r="C13" s="345"/>
      <c r="D13" s="346"/>
      <c r="E13" s="347"/>
      <c r="F13" s="347"/>
      <c r="G13" s="347"/>
      <c r="H13" s="348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43"/>
      <c r="B14" s="344"/>
      <c r="C14" s="345"/>
      <c r="D14" s="346"/>
      <c r="E14" s="347"/>
      <c r="F14" s="347"/>
      <c r="G14" s="347"/>
      <c r="H14" s="348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43"/>
      <c r="B15" s="344"/>
      <c r="C15" s="345"/>
      <c r="D15" s="346"/>
      <c r="E15" s="347"/>
      <c r="F15" s="347"/>
      <c r="G15" s="347"/>
      <c r="H15" s="348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43"/>
      <c r="B16" s="344"/>
      <c r="C16" s="345"/>
      <c r="D16" s="346"/>
      <c r="E16" s="347"/>
      <c r="F16" s="347"/>
      <c r="G16" s="347"/>
      <c r="H16" s="348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43"/>
      <c r="B17" s="344"/>
      <c r="C17" s="345"/>
      <c r="D17" s="346"/>
      <c r="E17" s="347"/>
      <c r="F17" s="347"/>
      <c r="G17" s="347"/>
      <c r="H17" s="348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43"/>
      <c r="B18" s="344"/>
      <c r="C18" s="345"/>
      <c r="D18" s="346"/>
      <c r="E18" s="347"/>
      <c r="F18" s="347"/>
      <c r="G18" s="347"/>
      <c r="H18" s="34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43"/>
      <c r="B19" s="344"/>
      <c r="C19" s="345"/>
      <c r="D19" s="346"/>
      <c r="E19" s="347"/>
      <c r="F19" s="347"/>
      <c r="G19" s="347"/>
      <c r="H19" s="348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2.47986111111111" right="0.393055555555556" top="0.984027777777778" bottom="0.472222222222222" header="0.511805555555556" footer="0.236111111111111"/>
  <pageSetup paperSize="9" orientation="landscape" horizontalDpi="1200" verticalDpi="12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7"/>
  <sheetViews>
    <sheetView showGridLines="0" showZeros="0" workbookViewId="0">
      <selection activeCell="E8" sqref="E8"/>
    </sheetView>
  </sheetViews>
  <sheetFormatPr defaultColWidth="9" defaultRowHeight="23.15" customHeight="1"/>
  <cols>
    <col min="1" max="3" width="3.58333333333333" style="296" customWidth="1"/>
    <col min="4" max="4" width="7.25" style="296" customWidth="1"/>
    <col min="5" max="5" width="19.5" style="296" customWidth="1"/>
    <col min="6" max="6" width="9" style="296"/>
    <col min="7" max="7" width="8.5" style="296" customWidth="1"/>
    <col min="8" max="11" width="7.5" style="296" customWidth="1"/>
    <col min="12" max="12" width="7.5" style="297" customWidth="1"/>
    <col min="13" max="21" width="7.5" style="296" customWidth="1"/>
    <col min="22" max="22" width="8.08333333333333" style="296" customWidth="1"/>
    <col min="23" max="25" width="7.5" style="296" customWidth="1"/>
    <col min="26" max="16384" width="9" style="296"/>
  </cols>
  <sheetData>
    <row r="1" customHeight="1" spans="1:254">
      <c r="A1" s="6"/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6"/>
      <c r="M1" s="298"/>
      <c r="N1" s="298"/>
      <c r="O1" s="298"/>
      <c r="P1" s="298"/>
      <c r="Q1" s="298"/>
      <c r="R1" s="298"/>
      <c r="S1" s="298"/>
      <c r="T1" s="298"/>
      <c r="U1" s="298"/>
      <c r="V1" s="6"/>
      <c r="W1" s="6"/>
      <c r="X1" s="6"/>
      <c r="Y1" s="321" t="s">
        <v>227</v>
      </c>
      <c r="Z1" s="322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9" t="s">
        <v>228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0"/>
      <c r="B3" s="300"/>
      <c r="C3" s="300"/>
      <c r="D3" s="301"/>
      <c r="E3" s="301"/>
      <c r="F3" s="301"/>
      <c r="G3" s="301"/>
      <c r="H3" s="301"/>
      <c r="I3" s="301"/>
      <c r="J3" s="301"/>
      <c r="K3" s="301"/>
      <c r="L3" s="6"/>
      <c r="M3" s="301"/>
      <c r="N3" s="301"/>
      <c r="O3" s="301"/>
      <c r="P3" s="301"/>
      <c r="Q3" s="301"/>
      <c r="R3" s="301"/>
      <c r="S3" s="301"/>
      <c r="T3" s="301"/>
      <c r="U3" s="301"/>
      <c r="V3" s="6"/>
      <c r="W3" s="6"/>
      <c r="X3" s="317" t="s">
        <v>77</v>
      </c>
      <c r="Y3" s="317"/>
      <c r="Z3" s="323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2" t="s">
        <v>97</v>
      </c>
      <c r="B4" s="302"/>
      <c r="C4" s="302"/>
      <c r="D4" s="303" t="s">
        <v>78</v>
      </c>
      <c r="E4" s="303" t="s">
        <v>98</v>
      </c>
      <c r="F4" s="303" t="s">
        <v>99</v>
      </c>
      <c r="G4" s="304" t="s">
        <v>143</v>
      </c>
      <c r="H4" s="305"/>
      <c r="I4" s="305"/>
      <c r="J4" s="305"/>
      <c r="K4" s="305"/>
      <c r="L4" s="310"/>
      <c r="M4" s="311" t="s">
        <v>144</v>
      </c>
      <c r="N4" s="311"/>
      <c r="O4" s="311"/>
      <c r="P4" s="311"/>
      <c r="Q4" s="311"/>
      <c r="R4" s="311"/>
      <c r="S4" s="311"/>
      <c r="T4" s="311"/>
      <c r="U4" s="318" t="s">
        <v>145</v>
      </c>
      <c r="V4" s="303" t="s">
        <v>146</v>
      </c>
      <c r="W4" s="303"/>
      <c r="X4" s="303"/>
      <c r="Y4" s="303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3" t="s">
        <v>100</v>
      </c>
      <c r="B5" s="303" t="s">
        <v>101</v>
      </c>
      <c r="C5" s="303" t="s">
        <v>102</v>
      </c>
      <c r="D5" s="303"/>
      <c r="E5" s="303"/>
      <c r="F5" s="303"/>
      <c r="G5" s="303" t="s">
        <v>80</v>
      </c>
      <c r="H5" s="303" t="s">
        <v>147</v>
      </c>
      <c r="I5" s="303" t="s">
        <v>148</v>
      </c>
      <c r="J5" s="303" t="s">
        <v>149</v>
      </c>
      <c r="K5" s="312" t="s">
        <v>150</v>
      </c>
      <c r="L5" s="303" t="s">
        <v>151</v>
      </c>
      <c r="M5" s="303" t="s">
        <v>80</v>
      </c>
      <c r="N5" s="303" t="s">
        <v>152</v>
      </c>
      <c r="O5" s="303" t="s">
        <v>153</v>
      </c>
      <c r="P5" s="303" t="s">
        <v>154</v>
      </c>
      <c r="Q5" s="312" t="s">
        <v>155</v>
      </c>
      <c r="R5" s="303" t="s">
        <v>156</v>
      </c>
      <c r="S5" s="303" t="s">
        <v>157</v>
      </c>
      <c r="T5" s="303" t="s">
        <v>158</v>
      </c>
      <c r="U5" s="319"/>
      <c r="V5" s="303" t="s">
        <v>80</v>
      </c>
      <c r="W5" s="303" t="s">
        <v>159</v>
      </c>
      <c r="X5" s="303" t="s">
        <v>160</v>
      </c>
      <c r="Y5" s="303" t="s">
        <v>146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3"/>
      <c r="B6" s="303"/>
      <c r="C6" s="303"/>
      <c r="D6" s="303"/>
      <c r="E6" s="303"/>
      <c r="F6" s="303"/>
      <c r="G6" s="303"/>
      <c r="H6" s="303"/>
      <c r="I6" s="303"/>
      <c r="J6" s="303"/>
      <c r="K6" s="312"/>
      <c r="L6" s="303"/>
      <c r="M6" s="303"/>
      <c r="N6" s="303"/>
      <c r="O6" s="303"/>
      <c r="P6" s="303"/>
      <c r="Q6" s="312"/>
      <c r="R6" s="303"/>
      <c r="S6" s="303"/>
      <c r="T6" s="303"/>
      <c r="U6" s="320"/>
      <c r="V6" s="303"/>
      <c r="W6" s="303"/>
      <c r="X6" s="303"/>
      <c r="Y6" s="303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2" t="s">
        <v>92</v>
      </c>
      <c r="B7" s="302" t="s">
        <v>92</v>
      </c>
      <c r="C7" s="302" t="s">
        <v>92</v>
      </c>
      <c r="D7" s="302" t="s">
        <v>92</v>
      </c>
      <c r="E7" s="302" t="s">
        <v>92</v>
      </c>
      <c r="F7" s="302">
        <v>1</v>
      </c>
      <c r="G7" s="302">
        <v>2</v>
      </c>
      <c r="H7" s="302">
        <v>3</v>
      </c>
      <c r="I7" s="302">
        <v>4</v>
      </c>
      <c r="J7" s="302">
        <v>5</v>
      </c>
      <c r="K7" s="302">
        <v>6</v>
      </c>
      <c r="L7" s="302">
        <v>7</v>
      </c>
      <c r="M7" s="302">
        <v>8</v>
      </c>
      <c r="N7" s="302">
        <v>9</v>
      </c>
      <c r="O7" s="302">
        <v>10</v>
      </c>
      <c r="P7" s="302">
        <v>11</v>
      </c>
      <c r="Q7" s="302">
        <v>12</v>
      </c>
      <c r="R7" s="302">
        <v>13</v>
      </c>
      <c r="S7" s="302">
        <v>14</v>
      </c>
      <c r="T7" s="302">
        <v>15</v>
      </c>
      <c r="U7" s="302">
        <v>16</v>
      </c>
      <c r="V7" s="302">
        <v>17</v>
      </c>
      <c r="W7" s="302">
        <v>18</v>
      </c>
      <c r="X7" s="302">
        <v>19</v>
      </c>
      <c r="Y7" s="302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5" customFormat="1" ht="26.25" customHeight="1" spans="1:254">
      <c r="A8" s="306"/>
      <c r="B8" s="306"/>
      <c r="C8" s="306"/>
      <c r="D8" s="307"/>
      <c r="E8" s="294" t="s">
        <v>161</v>
      </c>
      <c r="F8" s="308"/>
      <c r="G8" s="309"/>
      <c r="H8" s="309"/>
      <c r="I8" s="309"/>
      <c r="J8" s="309"/>
      <c r="K8" s="309"/>
      <c r="L8" s="313"/>
      <c r="M8" s="309"/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24"/>
      <c r="AA8" s="324"/>
      <c r="AB8" s="324"/>
      <c r="AC8" s="324"/>
      <c r="AD8" s="324"/>
      <c r="AE8" s="324"/>
      <c r="AF8" s="324"/>
      <c r="AG8" s="324"/>
      <c r="AH8" s="324"/>
      <c r="AI8" s="324"/>
      <c r="AJ8" s="324"/>
      <c r="AK8" s="324"/>
      <c r="AL8" s="324"/>
      <c r="AM8" s="324"/>
      <c r="AN8" s="324"/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/>
      <c r="BB8" s="324"/>
      <c r="BC8" s="324"/>
      <c r="BD8" s="324"/>
      <c r="BE8" s="324"/>
      <c r="BF8" s="324"/>
      <c r="BG8" s="324"/>
      <c r="BH8" s="324"/>
      <c r="BI8" s="324"/>
      <c r="BJ8" s="324"/>
      <c r="BK8" s="324"/>
      <c r="BL8" s="324"/>
      <c r="BM8" s="324"/>
      <c r="BN8" s="324"/>
      <c r="BO8" s="324"/>
      <c r="BP8" s="324"/>
      <c r="BQ8" s="324"/>
      <c r="BR8" s="324"/>
      <c r="BS8" s="324"/>
      <c r="BT8" s="324"/>
      <c r="BU8" s="324"/>
      <c r="BV8" s="324"/>
      <c r="BW8" s="324"/>
      <c r="BX8" s="324"/>
      <c r="BY8" s="324"/>
      <c r="BZ8" s="324"/>
      <c r="CA8" s="324"/>
      <c r="CB8" s="324"/>
      <c r="CC8" s="324"/>
      <c r="CD8" s="324"/>
      <c r="CE8" s="324"/>
      <c r="CF8" s="324"/>
      <c r="CG8" s="324"/>
      <c r="CH8" s="324"/>
      <c r="CI8" s="324"/>
      <c r="CJ8" s="324"/>
      <c r="CK8" s="324"/>
      <c r="CL8" s="324"/>
      <c r="CM8" s="324"/>
      <c r="CN8" s="324"/>
      <c r="CO8" s="324"/>
      <c r="CP8" s="324"/>
      <c r="CQ8" s="324"/>
      <c r="CR8" s="324"/>
      <c r="CS8" s="324"/>
      <c r="CT8" s="324"/>
      <c r="CU8" s="324"/>
      <c r="CV8" s="324"/>
      <c r="CW8" s="324"/>
      <c r="CX8" s="324"/>
      <c r="CY8" s="324"/>
      <c r="CZ8" s="324"/>
      <c r="DA8" s="324"/>
      <c r="DB8" s="324"/>
      <c r="DC8" s="324"/>
      <c r="DD8" s="324"/>
      <c r="DE8" s="324"/>
      <c r="DF8" s="324"/>
      <c r="DG8" s="324"/>
      <c r="DH8" s="324"/>
      <c r="DI8" s="324"/>
      <c r="DJ8" s="324"/>
      <c r="DK8" s="324"/>
      <c r="DL8" s="324"/>
      <c r="DM8" s="324"/>
      <c r="DN8" s="324"/>
      <c r="DO8" s="324"/>
      <c r="DP8" s="324"/>
      <c r="DQ8" s="324"/>
      <c r="DR8" s="324"/>
      <c r="DS8" s="324"/>
      <c r="DT8" s="324"/>
      <c r="DU8" s="324"/>
      <c r="DV8" s="324"/>
      <c r="DW8" s="324"/>
      <c r="DX8" s="324"/>
      <c r="DY8" s="324"/>
      <c r="DZ8" s="324"/>
      <c r="EA8" s="324"/>
      <c r="EB8" s="324"/>
      <c r="EC8" s="324"/>
      <c r="ED8" s="324"/>
      <c r="EE8" s="324"/>
      <c r="EF8" s="324"/>
      <c r="EG8" s="324"/>
      <c r="EH8" s="324"/>
      <c r="EI8" s="324"/>
      <c r="EJ8" s="324"/>
      <c r="EK8" s="324"/>
      <c r="EL8" s="324"/>
      <c r="EM8" s="324"/>
      <c r="EN8" s="324"/>
      <c r="EO8" s="324"/>
      <c r="EP8" s="324"/>
      <c r="EQ8" s="324"/>
      <c r="ER8" s="324"/>
      <c r="ES8" s="324"/>
      <c r="ET8" s="324"/>
      <c r="EU8" s="324"/>
      <c r="EV8" s="324"/>
      <c r="EW8" s="324"/>
      <c r="EX8" s="324"/>
      <c r="EY8" s="324"/>
      <c r="EZ8" s="324"/>
      <c r="FA8" s="324"/>
      <c r="FB8" s="324"/>
      <c r="FC8" s="324"/>
      <c r="FD8" s="324"/>
      <c r="FE8" s="324"/>
      <c r="FF8" s="324"/>
      <c r="FG8" s="324"/>
      <c r="FH8" s="324"/>
      <c r="FI8" s="324"/>
      <c r="FJ8" s="324"/>
      <c r="FK8" s="324"/>
      <c r="FL8" s="324"/>
      <c r="FM8" s="324"/>
      <c r="FN8" s="324"/>
      <c r="FO8" s="324"/>
      <c r="FP8" s="324"/>
      <c r="FQ8" s="324"/>
      <c r="FR8" s="324"/>
      <c r="FS8" s="324"/>
      <c r="FT8" s="324"/>
      <c r="FU8" s="324"/>
      <c r="FV8" s="324"/>
      <c r="FW8" s="324"/>
      <c r="FX8" s="324"/>
      <c r="FY8" s="324"/>
      <c r="FZ8" s="324"/>
      <c r="GA8" s="324"/>
      <c r="GB8" s="324"/>
      <c r="GC8" s="324"/>
      <c r="GD8" s="324"/>
      <c r="GE8" s="324"/>
      <c r="GF8" s="324"/>
      <c r="GG8" s="324"/>
      <c r="GH8" s="324"/>
      <c r="GI8" s="324"/>
      <c r="GJ8" s="324"/>
      <c r="GK8" s="324"/>
      <c r="GL8" s="324"/>
      <c r="GM8" s="324"/>
      <c r="GN8" s="324"/>
      <c r="GO8" s="324"/>
      <c r="GP8" s="324"/>
      <c r="GQ8" s="324"/>
      <c r="GR8" s="324"/>
      <c r="GS8" s="324"/>
      <c r="GT8" s="324"/>
      <c r="GU8" s="324"/>
      <c r="GV8" s="324"/>
      <c r="GW8" s="324"/>
      <c r="GX8" s="324"/>
      <c r="GY8" s="324"/>
      <c r="GZ8" s="324"/>
      <c r="HA8" s="324"/>
      <c r="HB8" s="324"/>
      <c r="HC8" s="324"/>
      <c r="HD8" s="324"/>
      <c r="HE8" s="324"/>
      <c r="HF8" s="324"/>
      <c r="HG8" s="324"/>
      <c r="HH8" s="324"/>
      <c r="HI8" s="324"/>
      <c r="HJ8" s="324"/>
      <c r="HK8" s="324"/>
      <c r="HL8" s="324"/>
      <c r="HM8" s="324"/>
      <c r="HN8" s="324"/>
      <c r="HO8" s="324"/>
      <c r="HP8" s="324"/>
      <c r="HQ8" s="324"/>
      <c r="HR8" s="324"/>
      <c r="HS8" s="324"/>
      <c r="HT8" s="324"/>
      <c r="HU8" s="324"/>
      <c r="HV8" s="324"/>
      <c r="HW8" s="324"/>
      <c r="HX8" s="324"/>
      <c r="HY8" s="324"/>
      <c r="HZ8" s="324"/>
      <c r="IA8" s="324"/>
      <c r="IB8" s="324"/>
      <c r="IC8" s="324"/>
      <c r="ID8" s="324"/>
      <c r="IE8" s="324"/>
      <c r="IF8" s="324"/>
      <c r="IG8" s="324"/>
      <c r="IH8" s="324"/>
      <c r="II8" s="324"/>
      <c r="IJ8" s="324"/>
      <c r="IK8" s="324"/>
      <c r="IL8" s="324"/>
      <c r="IM8" s="324"/>
      <c r="IN8" s="324"/>
      <c r="IO8" s="324"/>
      <c r="IP8" s="324"/>
      <c r="IQ8" s="324"/>
      <c r="IR8" s="324"/>
      <c r="IS8" s="324"/>
      <c r="IT8" s="324"/>
    </row>
    <row r="9" ht="26.25" customHeight="1" spans="1:254">
      <c r="A9" s="306"/>
      <c r="B9" s="306"/>
      <c r="C9" s="306"/>
      <c r="D9" s="307"/>
      <c r="E9" s="307"/>
      <c r="F9" s="308"/>
      <c r="G9" s="309"/>
      <c r="H9" s="309"/>
      <c r="I9" s="309"/>
      <c r="J9" s="309"/>
      <c r="K9" s="314"/>
      <c r="L9" s="313"/>
      <c r="M9" s="309"/>
      <c r="N9" s="309"/>
      <c r="O9" s="309"/>
      <c r="P9" s="309"/>
      <c r="Q9" s="309"/>
      <c r="R9" s="309"/>
      <c r="S9" s="309"/>
      <c r="T9" s="309"/>
      <c r="U9" s="309"/>
      <c r="V9" s="309"/>
      <c r="W9" s="309"/>
      <c r="X9" s="309"/>
      <c r="Y9" s="309"/>
      <c r="Z9" s="31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6"/>
      <c r="B10" s="306"/>
      <c r="C10" s="306"/>
      <c r="D10" s="307"/>
      <c r="E10" s="307"/>
      <c r="F10" s="308"/>
      <c r="G10" s="309"/>
      <c r="H10" s="309"/>
      <c r="I10" s="309"/>
      <c r="J10" s="309"/>
      <c r="K10" s="314"/>
      <c r="L10" s="313"/>
      <c r="M10" s="309"/>
      <c r="N10" s="309"/>
      <c r="O10" s="309"/>
      <c r="P10" s="309"/>
      <c r="Q10" s="309"/>
      <c r="R10" s="309"/>
      <c r="S10" s="309"/>
      <c r="T10" s="309"/>
      <c r="U10" s="309"/>
      <c r="V10" s="309"/>
      <c r="W10" s="309"/>
      <c r="X10" s="309"/>
      <c r="Y10" s="309"/>
      <c r="Z10" s="31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6"/>
      <c r="B11" s="306"/>
      <c r="C11" s="306"/>
      <c r="D11" s="307"/>
      <c r="E11" s="307"/>
      <c r="F11" s="308"/>
      <c r="G11" s="309"/>
      <c r="H11" s="309"/>
      <c r="I11" s="309"/>
      <c r="J11" s="309"/>
      <c r="K11" s="314"/>
      <c r="L11" s="313"/>
      <c r="M11" s="309"/>
      <c r="N11" s="309"/>
      <c r="O11" s="309"/>
      <c r="P11" s="309"/>
      <c r="Q11" s="309"/>
      <c r="R11" s="309"/>
      <c r="S11" s="309"/>
      <c r="T11" s="309"/>
      <c r="U11" s="309"/>
      <c r="V11" s="309"/>
      <c r="W11" s="309"/>
      <c r="X11" s="309"/>
      <c r="Y11" s="309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6"/>
      <c r="B12" s="306"/>
      <c r="C12" s="306"/>
      <c r="D12" s="307"/>
      <c r="E12" s="307"/>
      <c r="F12" s="308"/>
      <c r="G12" s="309"/>
      <c r="H12" s="309"/>
      <c r="I12" s="309"/>
      <c r="J12" s="309"/>
      <c r="K12" s="314"/>
      <c r="L12" s="313"/>
      <c r="M12" s="309"/>
      <c r="N12" s="309"/>
      <c r="O12" s="309"/>
      <c r="P12" s="309"/>
      <c r="Q12" s="309"/>
      <c r="R12" s="309"/>
      <c r="S12" s="309"/>
      <c r="T12" s="309"/>
      <c r="U12" s="309"/>
      <c r="V12" s="309"/>
      <c r="W12" s="309"/>
      <c r="X12" s="309"/>
      <c r="Y12" s="309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6"/>
      <c r="B13" s="306"/>
      <c r="C13" s="306"/>
      <c r="D13" s="307"/>
      <c r="E13" s="307"/>
      <c r="F13" s="308"/>
      <c r="G13" s="309"/>
      <c r="H13" s="309"/>
      <c r="I13" s="309"/>
      <c r="J13" s="309"/>
      <c r="K13" s="314"/>
      <c r="L13" s="313"/>
      <c r="M13" s="309"/>
      <c r="N13" s="309"/>
      <c r="O13" s="309"/>
      <c r="P13" s="309"/>
      <c r="Q13" s="309"/>
      <c r="R13" s="309"/>
      <c r="S13" s="309"/>
      <c r="T13" s="309"/>
      <c r="U13" s="309"/>
      <c r="V13" s="309"/>
      <c r="W13" s="309"/>
      <c r="X13" s="309"/>
      <c r="Y13" s="309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6"/>
      <c r="B14" s="306"/>
      <c r="C14" s="306"/>
      <c r="D14" s="307"/>
      <c r="E14" s="307"/>
      <c r="F14" s="308"/>
      <c r="G14" s="309"/>
      <c r="H14" s="309"/>
      <c r="I14" s="309"/>
      <c r="J14" s="309"/>
      <c r="K14" s="315"/>
      <c r="L14" s="313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6"/>
      <c r="B15" s="306"/>
      <c r="C15" s="306"/>
      <c r="D15" s="307"/>
      <c r="E15" s="307"/>
      <c r="F15" s="308"/>
      <c r="G15" s="309"/>
      <c r="H15" s="309"/>
      <c r="I15" s="309"/>
      <c r="J15" s="309"/>
      <c r="K15" s="315"/>
      <c r="L15" s="313"/>
      <c r="M15" s="309"/>
      <c r="N15" s="309"/>
      <c r="O15" s="309"/>
      <c r="P15" s="309"/>
      <c r="Q15" s="309"/>
      <c r="R15" s="309"/>
      <c r="S15" s="309"/>
      <c r="T15" s="309"/>
      <c r="U15" s="309"/>
      <c r="V15" s="309"/>
      <c r="W15" s="309"/>
      <c r="X15" s="309"/>
      <c r="Y15" s="309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6"/>
      <c r="N16" s="316"/>
      <c r="O16" s="31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3333333333333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229</v>
      </c>
    </row>
    <row r="2" ht="33" customHeight="1" spans="1:14">
      <c r="A2" s="291" t="s">
        <v>230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8" t="s">
        <v>77</v>
      </c>
      <c r="N3" s="248"/>
    </row>
    <row r="4" ht="22.5" customHeight="1" spans="1:14">
      <c r="A4" s="247" t="s">
        <v>97</v>
      </c>
      <c r="B4" s="247"/>
      <c r="C4" s="247"/>
      <c r="D4" s="83" t="s">
        <v>129</v>
      </c>
      <c r="E4" s="83" t="s">
        <v>79</v>
      </c>
      <c r="F4" s="83" t="s">
        <v>80</v>
      </c>
      <c r="G4" s="83" t="s">
        <v>131</v>
      </c>
      <c r="H4" s="83"/>
      <c r="I4" s="83"/>
      <c r="J4" s="83"/>
      <c r="K4" s="83"/>
      <c r="L4" s="83" t="s">
        <v>135</v>
      </c>
      <c r="M4" s="83"/>
      <c r="N4" s="83"/>
    </row>
    <row r="5" ht="17.25" customHeight="1" spans="1:14">
      <c r="A5" s="83" t="s">
        <v>100</v>
      </c>
      <c r="B5" s="123" t="s">
        <v>101</v>
      </c>
      <c r="C5" s="83" t="s">
        <v>102</v>
      </c>
      <c r="D5" s="83"/>
      <c r="E5" s="83"/>
      <c r="F5" s="83"/>
      <c r="G5" s="83" t="s">
        <v>164</v>
      </c>
      <c r="H5" s="83" t="s">
        <v>165</v>
      </c>
      <c r="I5" s="83" t="s">
        <v>144</v>
      </c>
      <c r="J5" s="83" t="s">
        <v>145</v>
      </c>
      <c r="K5" s="83" t="s">
        <v>146</v>
      </c>
      <c r="L5" s="83" t="s">
        <v>164</v>
      </c>
      <c r="M5" s="83" t="s">
        <v>117</v>
      </c>
      <c r="N5" s="83" t="s">
        <v>166</v>
      </c>
    </row>
    <row r="6" ht="20.25" customHeight="1" spans="1:14">
      <c r="A6" s="83"/>
      <c r="B6" s="12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="76" customFormat="1" ht="29.25" customHeight="1" spans="1:14">
      <c r="A7" s="292"/>
      <c r="B7" s="292"/>
      <c r="C7" s="292"/>
      <c r="D7" s="293"/>
      <c r="E7" s="294" t="s">
        <v>161</v>
      </c>
      <c r="F7" s="90"/>
      <c r="G7" s="90"/>
      <c r="H7" s="90"/>
      <c r="I7" s="90"/>
      <c r="J7" s="90"/>
      <c r="K7" s="90"/>
      <c r="L7" s="90"/>
      <c r="M7" s="90"/>
      <c r="N7" s="90"/>
    </row>
    <row r="8" ht="29.25" customHeight="1" spans="1:14">
      <c r="A8" s="292"/>
      <c r="B8" s="292"/>
      <c r="C8" s="292"/>
      <c r="D8" s="293"/>
      <c r="E8" s="292"/>
      <c r="F8" s="90"/>
      <c r="G8" s="90"/>
      <c r="H8" s="90"/>
      <c r="I8" s="90"/>
      <c r="J8" s="90"/>
      <c r="K8" s="90"/>
      <c r="L8" s="90"/>
      <c r="M8" s="90"/>
      <c r="N8" s="90"/>
    </row>
    <row r="9" ht="29.25" customHeight="1" spans="1:14">
      <c r="A9" s="292"/>
      <c r="B9" s="292"/>
      <c r="C9" s="292"/>
      <c r="D9" s="293"/>
      <c r="E9" s="292"/>
      <c r="F9" s="90"/>
      <c r="G9" s="90"/>
      <c r="H9" s="90"/>
      <c r="I9" s="90"/>
      <c r="J9" s="90"/>
      <c r="K9" s="90"/>
      <c r="L9" s="90"/>
      <c r="M9" s="90"/>
      <c r="N9" s="90"/>
    </row>
    <row r="10" ht="29.25" customHeight="1" spans="1:14">
      <c r="A10" s="292"/>
      <c r="B10" s="292"/>
      <c r="C10" s="292"/>
      <c r="D10" s="293"/>
      <c r="E10" s="292"/>
      <c r="F10" s="90"/>
      <c r="G10" s="90"/>
      <c r="H10" s="90"/>
      <c r="I10" s="90"/>
      <c r="J10" s="90"/>
      <c r="K10" s="90"/>
      <c r="L10" s="90"/>
      <c r="M10" s="90"/>
      <c r="N10" s="90"/>
    </row>
    <row r="11" ht="29.25" customHeight="1" spans="1:14">
      <c r="A11" s="292"/>
      <c r="B11" s="292"/>
      <c r="C11" s="292"/>
      <c r="D11" s="293"/>
      <c r="E11" s="292"/>
      <c r="F11" s="90"/>
      <c r="G11" s="90"/>
      <c r="H11" s="90"/>
      <c r="I11" s="90"/>
      <c r="J11" s="90"/>
      <c r="K11" s="90"/>
      <c r="L11" s="90"/>
      <c r="M11" s="90"/>
      <c r="N11" s="90"/>
    </row>
    <row r="12" ht="29.25" customHeight="1" spans="1:14">
      <c r="A12" s="292"/>
      <c r="B12" s="292"/>
      <c r="C12" s="292"/>
      <c r="D12" s="293"/>
      <c r="E12" s="292"/>
      <c r="F12" s="90"/>
      <c r="G12" s="90"/>
      <c r="H12" s="90"/>
      <c r="I12" s="90"/>
      <c r="J12" s="90"/>
      <c r="K12" s="90"/>
      <c r="L12" s="90"/>
      <c r="M12" s="90"/>
      <c r="N12" s="90"/>
    </row>
    <row r="13" ht="29.25" customHeight="1" spans="1:14">
      <c r="A13" s="292"/>
      <c r="B13" s="292"/>
      <c r="C13" s="292"/>
      <c r="D13" s="293"/>
      <c r="E13" s="292"/>
      <c r="F13" s="90"/>
      <c r="G13" s="90"/>
      <c r="H13" s="90"/>
      <c r="I13" s="90"/>
      <c r="J13" s="90"/>
      <c r="K13" s="90"/>
      <c r="L13" s="90"/>
      <c r="M13" s="90"/>
      <c r="N13" s="90"/>
    </row>
    <row r="14" ht="29.25" customHeight="1" spans="1:14">
      <c r="A14" s="292"/>
      <c r="B14" s="292"/>
      <c r="C14" s="292"/>
      <c r="D14" s="293"/>
      <c r="E14" s="292"/>
      <c r="F14" s="90"/>
      <c r="G14" s="90"/>
      <c r="H14" s="90"/>
      <c r="I14" s="90"/>
      <c r="J14" s="90"/>
      <c r="K14" s="90"/>
      <c r="L14" s="90"/>
      <c r="M14" s="90"/>
      <c r="N14" s="90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9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zoomScale="76" zoomScaleNormal="76" workbookViewId="0">
      <selection activeCell="F8" sqref="F8:AA11"/>
    </sheetView>
  </sheetViews>
  <sheetFormatPr defaultColWidth="9" defaultRowHeight="23.15" customHeight="1"/>
  <cols>
    <col min="1" max="3" width="4" style="271" customWidth="1"/>
    <col min="4" max="4" width="9.58333333333333" style="271" customWidth="1"/>
    <col min="5" max="5" width="21.8333333333333" style="271" customWidth="1"/>
    <col min="6" max="6" width="8.58333333333333" style="271" customWidth="1"/>
    <col min="7" max="14" width="7.25" style="271" customWidth="1"/>
    <col min="15" max="16" width="7" style="271" customWidth="1"/>
    <col min="17" max="25" width="7.25" style="271" customWidth="1"/>
    <col min="26" max="26" width="6.83333333333333" style="271" customWidth="1"/>
    <col min="27" max="27" width="7.25" style="271" customWidth="1"/>
    <col min="28" max="16384" width="9" style="271"/>
  </cols>
  <sheetData>
    <row r="1" customHeight="1" spans="1:27">
      <c r="A1" s="6"/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6"/>
      <c r="U1" s="6"/>
      <c r="V1" s="6"/>
      <c r="W1" s="6"/>
      <c r="X1" s="6"/>
      <c r="Y1" s="288" t="s">
        <v>231</v>
      </c>
      <c r="Z1" s="288"/>
      <c r="AA1" s="288"/>
    </row>
    <row r="2" customHeight="1" spans="1:27">
      <c r="A2" s="273" t="s">
        <v>232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</row>
    <row r="3" customHeight="1" spans="1:27">
      <c r="A3" s="274"/>
      <c r="B3" s="274"/>
      <c r="C3" s="274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6"/>
      <c r="U3" s="6"/>
      <c r="V3" s="6"/>
      <c r="W3" s="6"/>
      <c r="X3" s="6"/>
      <c r="Y3" s="289" t="s">
        <v>77</v>
      </c>
      <c r="Z3" s="289"/>
      <c r="AA3" s="289"/>
    </row>
    <row r="4" customHeight="1" spans="1:27">
      <c r="A4" s="276" t="s">
        <v>97</v>
      </c>
      <c r="B4" s="276"/>
      <c r="C4" s="276"/>
      <c r="D4" s="277" t="s">
        <v>78</v>
      </c>
      <c r="E4" s="277" t="s">
        <v>98</v>
      </c>
      <c r="F4" s="277" t="s">
        <v>169</v>
      </c>
      <c r="G4" s="277" t="s">
        <v>170</v>
      </c>
      <c r="H4" s="277" t="s">
        <v>171</v>
      </c>
      <c r="I4" s="277" t="s">
        <v>172</v>
      </c>
      <c r="J4" s="277" t="s">
        <v>173</v>
      </c>
      <c r="K4" s="277" t="s">
        <v>174</v>
      </c>
      <c r="L4" s="277" t="s">
        <v>175</v>
      </c>
      <c r="M4" s="277" t="s">
        <v>176</v>
      </c>
      <c r="N4" s="277" t="s">
        <v>177</v>
      </c>
      <c r="O4" s="277" t="s">
        <v>178</v>
      </c>
      <c r="P4" s="282" t="s">
        <v>179</v>
      </c>
      <c r="Q4" s="277" t="s">
        <v>180</v>
      </c>
      <c r="R4" s="277" t="s">
        <v>181</v>
      </c>
      <c r="S4" s="277" t="s">
        <v>182</v>
      </c>
      <c r="T4" s="277" t="s">
        <v>183</v>
      </c>
      <c r="U4" s="277" t="s">
        <v>184</v>
      </c>
      <c r="V4" s="277" t="s">
        <v>185</v>
      </c>
      <c r="W4" s="277" t="s">
        <v>186</v>
      </c>
      <c r="X4" s="277" t="s">
        <v>187</v>
      </c>
      <c r="Y4" s="277" t="s">
        <v>188</v>
      </c>
      <c r="Z4" s="277" t="s">
        <v>189</v>
      </c>
      <c r="AA4" s="277" t="s">
        <v>190</v>
      </c>
    </row>
    <row r="5" customHeight="1" spans="1:27">
      <c r="A5" s="277" t="s">
        <v>100</v>
      </c>
      <c r="B5" s="277" t="s">
        <v>101</v>
      </c>
      <c r="C5" s="277" t="s">
        <v>102</v>
      </c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83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</row>
    <row r="6" customHeight="1" spans="1:27">
      <c r="A6" s="277"/>
      <c r="B6" s="277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84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</row>
    <row r="7" customHeight="1" spans="1:27">
      <c r="A7" s="276" t="s">
        <v>92</v>
      </c>
      <c r="B7" s="276" t="s">
        <v>92</v>
      </c>
      <c r="C7" s="276" t="s">
        <v>92</v>
      </c>
      <c r="D7" s="276" t="s">
        <v>92</v>
      </c>
      <c r="E7" s="276" t="s">
        <v>92</v>
      </c>
      <c r="F7" s="276">
        <v>1</v>
      </c>
      <c r="G7" s="276">
        <v>2</v>
      </c>
      <c r="H7" s="276">
        <v>3</v>
      </c>
      <c r="I7" s="276">
        <v>4</v>
      </c>
      <c r="J7" s="276">
        <v>5</v>
      </c>
      <c r="K7" s="276">
        <v>6</v>
      </c>
      <c r="L7" s="276">
        <v>7</v>
      </c>
      <c r="M7" s="276">
        <v>8</v>
      </c>
      <c r="N7" s="276">
        <v>9</v>
      </c>
      <c r="O7" s="276">
        <v>10</v>
      </c>
      <c r="P7" s="276">
        <v>11</v>
      </c>
      <c r="Q7" s="276">
        <v>12</v>
      </c>
      <c r="R7" s="276">
        <v>13</v>
      </c>
      <c r="S7" s="276">
        <v>14</v>
      </c>
      <c r="T7" s="276">
        <v>15</v>
      </c>
      <c r="U7" s="276">
        <v>16</v>
      </c>
      <c r="V7" s="276">
        <v>17</v>
      </c>
      <c r="W7" s="276">
        <v>18</v>
      </c>
      <c r="X7" s="276">
        <v>19</v>
      </c>
      <c r="Y7" s="276">
        <v>20</v>
      </c>
      <c r="Z7" s="276">
        <v>21</v>
      </c>
      <c r="AA7" s="276">
        <v>22</v>
      </c>
    </row>
    <row r="8" s="270" customFormat="1" customHeight="1" spans="1:27">
      <c r="A8" s="278"/>
      <c r="B8" s="278"/>
      <c r="C8" s="278"/>
      <c r="D8" s="279"/>
      <c r="E8" s="280" t="s">
        <v>80</v>
      </c>
      <c r="F8" s="281">
        <f t="shared" ref="F8:AA8" si="0">SUM(F9)</f>
        <v>463.2</v>
      </c>
      <c r="G8" s="281">
        <f t="shared" si="0"/>
        <v>104</v>
      </c>
      <c r="H8" s="281">
        <f t="shared" si="0"/>
        <v>67.5</v>
      </c>
      <c r="I8" s="281">
        <f t="shared" si="0"/>
        <v>2.8</v>
      </c>
      <c r="J8" s="281">
        <f t="shared" si="0"/>
        <v>15.5</v>
      </c>
      <c r="K8" s="281">
        <f t="shared" si="0"/>
        <v>1.7</v>
      </c>
      <c r="L8" s="281">
        <f t="shared" si="0"/>
        <v>0</v>
      </c>
      <c r="M8" s="281">
        <f t="shared" si="0"/>
        <v>5.2</v>
      </c>
      <c r="N8" s="281">
        <f t="shared" si="0"/>
        <v>0</v>
      </c>
      <c r="O8" s="281">
        <f t="shared" si="0"/>
        <v>38.5</v>
      </c>
      <c r="P8" s="281">
        <f t="shared" si="0"/>
        <v>41</v>
      </c>
      <c r="Q8" s="281">
        <f t="shared" si="0"/>
        <v>0</v>
      </c>
      <c r="R8" s="281">
        <f t="shared" si="0"/>
        <v>1.65</v>
      </c>
      <c r="S8" s="281">
        <f t="shared" si="0"/>
        <v>11</v>
      </c>
      <c r="T8" s="281">
        <f t="shared" si="0"/>
        <v>27</v>
      </c>
      <c r="U8" s="281">
        <f t="shared" si="0"/>
        <v>0</v>
      </c>
      <c r="V8" s="281">
        <f t="shared" si="0"/>
        <v>10.5</v>
      </c>
      <c r="W8" s="281">
        <f t="shared" si="0"/>
        <v>0</v>
      </c>
      <c r="X8" s="281">
        <f t="shared" si="0"/>
        <v>4.55</v>
      </c>
      <c r="Y8" s="281">
        <f t="shared" si="0"/>
        <v>0</v>
      </c>
      <c r="Z8" s="281">
        <f t="shared" si="0"/>
        <v>0</v>
      </c>
      <c r="AA8" s="281">
        <f t="shared" si="0"/>
        <v>132.3</v>
      </c>
    </row>
    <row r="9" customHeight="1" spans="1:27">
      <c r="A9" s="278" t="s">
        <v>103</v>
      </c>
      <c r="B9" s="278" t="s">
        <v>104</v>
      </c>
      <c r="C9" s="278" t="s">
        <v>105</v>
      </c>
      <c r="D9" s="279" t="s">
        <v>93</v>
      </c>
      <c r="E9" s="280" t="s">
        <v>94</v>
      </c>
      <c r="F9" s="281">
        <f t="shared" ref="F9:AA9" si="1">SUM(F10:F11)</f>
        <v>463.2</v>
      </c>
      <c r="G9" s="281">
        <f t="shared" si="1"/>
        <v>104</v>
      </c>
      <c r="H9" s="281">
        <f t="shared" si="1"/>
        <v>67.5</v>
      </c>
      <c r="I9" s="281">
        <f t="shared" si="1"/>
        <v>2.8</v>
      </c>
      <c r="J9" s="281">
        <f t="shared" si="1"/>
        <v>15.5</v>
      </c>
      <c r="K9" s="281">
        <f t="shared" si="1"/>
        <v>1.7</v>
      </c>
      <c r="L9" s="281">
        <f t="shared" si="1"/>
        <v>0</v>
      </c>
      <c r="M9" s="281">
        <f t="shared" si="1"/>
        <v>5.2</v>
      </c>
      <c r="N9" s="281">
        <f t="shared" si="1"/>
        <v>0</v>
      </c>
      <c r="O9" s="281">
        <f t="shared" si="1"/>
        <v>38.5</v>
      </c>
      <c r="P9" s="281">
        <f t="shared" si="1"/>
        <v>41</v>
      </c>
      <c r="Q9" s="281">
        <f t="shared" si="1"/>
        <v>0</v>
      </c>
      <c r="R9" s="281">
        <f t="shared" si="1"/>
        <v>1.65</v>
      </c>
      <c r="S9" s="281">
        <f t="shared" si="1"/>
        <v>11</v>
      </c>
      <c r="T9" s="281">
        <f t="shared" si="1"/>
        <v>27</v>
      </c>
      <c r="U9" s="281">
        <f t="shared" si="1"/>
        <v>0</v>
      </c>
      <c r="V9" s="281">
        <f t="shared" si="1"/>
        <v>10.5</v>
      </c>
      <c r="W9" s="281">
        <f t="shared" si="1"/>
        <v>0</v>
      </c>
      <c r="X9" s="281">
        <f t="shared" si="1"/>
        <v>4.55</v>
      </c>
      <c r="Y9" s="281">
        <f t="shared" si="1"/>
        <v>0</v>
      </c>
      <c r="Z9" s="281">
        <f t="shared" si="1"/>
        <v>0</v>
      </c>
      <c r="AA9" s="281">
        <f t="shared" si="1"/>
        <v>132.3</v>
      </c>
    </row>
    <row r="10" customHeight="1" spans="1:27">
      <c r="A10" s="278" t="s">
        <v>103</v>
      </c>
      <c r="B10" s="278" t="s">
        <v>104</v>
      </c>
      <c r="C10" s="278" t="s">
        <v>105</v>
      </c>
      <c r="D10" s="279" t="s">
        <v>93</v>
      </c>
      <c r="E10" s="280" t="s">
        <v>106</v>
      </c>
      <c r="F10" s="281">
        <f>SUM(G10:AA10)</f>
        <v>295.2</v>
      </c>
      <c r="G10" s="281">
        <v>64</v>
      </c>
      <c r="H10" s="281">
        <v>35.5</v>
      </c>
      <c r="I10" s="281">
        <v>0.8</v>
      </c>
      <c r="J10" s="281">
        <v>3.5</v>
      </c>
      <c r="K10" s="281">
        <v>1.7</v>
      </c>
      <c r="L10" s="281"/>
      <c r="M10" s="281">
        <v>5.2</v>
      </c>
      <c r="N10" s="281"/>
      <c r="O10" s="281">
        <v>21.5</v>
      </c>
      <c r="P10" s="281">
        <v>30</v>
      </c>
      <c r="Q10" s="281"/>
      <c r="R10" s="281">
        <v>1.65</v>
      </c>
      <c r="S10" s="281">
        <v>11</v>
      </c>
      <c r="T10" s="281">
        <v>17</v>
      </c>
      <c r="U10" s="281"/>
      <c r="V10" s="286">
        <v>10.5</v>
      </c>
      <c r="W10" s="287"/>
      <c r="X10" s="287">
        <v>4.55</v>
      </c>
      <c r="Y10" s="286"/>
      <c r="Z10" s="286"/>
      <c r="AA10" s="290">
        <v>88.3</v>
      </c>
    </row>
    <row r="11" customHeight="1" spans="1:27">
      <c r="A11" s="278" t="s">
        <v>103</v>
      </c>
      <c r="B11" s="278" t="s">
        <v>104</v>
      </c>
      <c r="C11" s="278" t="s">
        <v>105</v>
      </c>
      <c r="D11" s="279" t="s">
        <v>93</v>
      </c>
      <c r="E11" s="280" t="s">
        <v>107</v>
      </c>
      <c r="F11" s="281">
        <f>SUM(G11:AA11)</f>
        <v>168</v>
      </c>
      <c r="G11" s="281">
        <v>40</v>
      </c>
      <c r="H11" s="281">
        <v>32</v>
      </c>
      <c r="I11" s="281">
        <v>2</v>
      </c>
      <c r="J11" s="281">
        <v>12</v>
      </c>
      <c r="K11" s="281"/>
      <c r="L11" s="281"/>
      <c r="M11" s="281"/>
      <c r="N11" s="281"/>
      <c r="O11" s="281">
        <v>17</v>
      </c>
      <c r="P11" s="281">
        <v>11</v>
      </c>
      <c r="Q11" s="281"/>
      <c r="R11" s="281"/>
      <c r="S11" s="281"/>
      <c r="T11" s="281">
        <v>10</v>
      </c>
      <c r="U11" s="281"/>
      <c r="V11" s="286"/>
      <c r="W11" s="287"/>
      <c r="X11" s="287"/>
      <c r="Y11" s="286"/>
      <c r="Z11" s="286"/>
      <c r="AA11" s="287">
        <v>44</v>
      </c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showGridLines="0" showZeros="0" zoomScale="85" zoomScaleNormal="85" workbookViewId="0">
      <selection activeCell="F7" sqref="F7:T10"/>
    </sheetView>
  </sheetViews>
  <sheetFormatPr defaultColWidth="9" defaultRowHeight="14.25"/>
  <cols>
    <col min="1" max="1" width="4.08333333333333" customWidth="1"/>
    <col min="2" max="2" width="5.08333333333333" customWidth="1"/>
    <col min="3" max="3" width="5.25" customWidth="1"/>
    <col min="5" max="5" width="21.3333333333333" customWidth="1"/>
    <col min="6" max="6" width="12.75" customWidth="1"/>
    <col min="7" max="7" width="10.5833333333333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233</v>
      </c>
    </row>
    <row r="2" ht="33.75" customHeight="1" spans="1:20">
      <c r="A2" s="78" t="s">
        <v>234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8" t="s">
        <v>77</v>
      </c>
      <c r="T3" s="248"/>
    </row>
    <row r="4" ht="22.5" customHeight="1" spans="1:20">
      <c r="A4" s="269" t="s">
        <v>97</v>
      </c>
      <c r="B4" s="269"/>
      <c r="C4" s="269"/>
      <c r="D4" s="83" t="s">
        <v>193</v>
      </c>
      <c r="E4" s="83" t="s">
        <v>130</v>
      </c>
      <c r="F4" s="82" t="s">
        <v>169</v>
      </c>
      <c r="G4" s="83" t="s">
        <v>132</v>
      </c>
      <c r="H4" s="83"/>
      <c r="I4" s="83"/>
      <c r="J4" s="83"/>
      <c r="K4" s="83"/>
      <c r="L4" s="83"/>
      <c r="M4" s="83"/>
      <c r="N4" s="83"/>
      <c r="O4" s="83"/>
      <c r="P4" s="83"/>
      <c r="Q4" s="83"/>
      <c r="R4" s="83" t="s">
        <v>135</v>
      </c>
      <c r="S4" s="83"/>
      <c r="T4" s="83"/>
    </row>
    <row r="5" customHeight="1" spans="1:20">
      <c r="A5" s="269"/>
      <c r="B5" s="269"/>
      <c r="C5" s="269"/>
      <c r="D5" s="83"/>
      <c r="E5" s="83"/>
      <c r="F5" s="84"/>
      <c r="G5" s="83" t="s">
        <v>89</v>
      </c>
      <c r="H5" s="83" t="s">
        <v>194</v>
      </c>
      <c r="I5" s="83" t="s">
        <v>180</v>
      </c>
      <c r="J5" s="83" t="s">
        <v>181</v>
      </c>
      <c r="K5" s="83" t="s">
        <v>195</v>
      </c>
      <c r="L5" s="83" t="s">
        <v>196</v>
      </c>
      <c r="M5" s="83" t="s">
        <v>182</v>
      </c>
      <c r="N5" s="83" t="s">
        <v>197</v>
      </c>
      <c r="O5" s="83" t="s">
        <v>185</v>
      </c>
      <c r="P5" s="83" t="s">
        <v>198</v>
      </c>
      <c r="Q5" s="83" t="s">
        <v>199</v>
      </c>
      <c r="R5" s="83" t="s">
        <v>89</v>
      </c>
      <c r="S5" s="83" t="s">
        <v>200</v>
      </c>
      <c r="T5" s="83" t="s">
        <v>166</v>
      </c>
    </row>
    <row r="6" ht="42.75" customHeight="1" spans="1:20">
      <c r="A6" s="83" t="s">
        <v>100</v>
      </c>
      <c r="B6" s="83" t="s">
        <v>101</v>
      </c>
      <c r="C6" s="83" t="s">
        <v>102</v>
      </c>
      <c r="D6" s="83"/>
      <c r="E6" s="83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="76" customFormat="1" ht="35.25" customHeight="1" spans="1:20">
      <c r="A7" s="123"/>
      <c r="B7" s="123"/>
      <c r="C7" s="123"/>
      <c r="D7" s="88"/>
      <c r="E7" s="123" t="s">
        <v>80</v>
      </c>
      <c r="F7" s="86">
        <f t="shared" ref="F7:T7" si="0">SUM(F8)</f>
        <v>463.2</v>
      </c>
      <c r="G7" s="86">
        <f t="shared" si="0"/>
        <v>463.2</v>
      </c>
      <c r="H7" s="86">
        <f t="shared" si="0"/>
        <v>237.7</v>
      </c>
      <c r="I7" s="86">
        <f t="shared" si="0"/>
        <v>0</v>
      </c>
      <c r="J7" s="86">
        <f t="shared" si="0"/>
        <v>1.65</v>
      </c>
      <c r="K7" s="86">
        <f t="shared" si="0"/>
        <v>0</v>
      </c>
      <c r="L7" s="86">
        <f t="shared" si="0"/>
        <v>118</v>
      </c>
      <c r="M7" s="86">
        <f t="shared" si="0"/>
        <v>11</v>
      </c>
      <c r="N7" s="86">
        <f t="shared" si="0"/>
        <v>0</v>
      </c>
      <c r="O7" s="86">
        <f t="shared" si="0"/>
        <v>10.5</v>
      </c>
      <c r="P7" s="86">
        <f t="shared" si="0"/>
        <v>38.5</v>
      </c>
      <c r="Q7" s="86">
        <f t="shared" si="0"/>
        <v>45.85</v>
      </c>
      <c r="R7" s="86">
        <f t="shared" si="0"/>
        <v>0</v>
      </c>
      <c r="S7" s="86">
        <f t="shared" si="0"/>
        <v>0</v>
      </c>
      <c r="T7" s="86">
        <f t="shared" si="0"/>
        <v>0</v>
      </c>
    </row>
    <row r="8" ht="35.25" customHeight="1" spans="1:20">
      <c r="A8" s="123" t="s">
        <v>103</v>
      </c>
      <c r="B8" s="123" t="s">
        <v>104</v>
      </c>
      <c r="C8" s="123" t="s">
        <v>105</v>
      </c>
      <c r="D8" s="88" t="s">
        <v>93</v>
      </c>
      <c r="E8" s="89" t="s">
        <v>94</v>
      </c>
      <c r="F8" s="86">
        <f t="shared" ref="F8:T8" si="1">SUM(F9:F10)</f>
        <v>463.2</v>
      </c>
      <c r="G8" s="86">
        <f t="shared" si="1"/>
        <v>463.2</v>
      </c>
      <c r="H8" s="86">
        <f t="shared" si="1"/>
        <v>237.7</v>
      </c>
      <c r="I8" s="86">
        <f t="shared" si="1"/>
        <v>0</v>
      </c>
      <c r="J8" s="86">
        <f t="shared" si="1"/>
        <v>1.65</v>
      </c>
      <c r="K8" s="86">
        <f t="shared" si="1"/>
        <v>0</v>
      </c>
      <c r="L8" s="86">
        <f t="shared" si="1"/>
        <v>118</v>
      </c>
      <c r="M8" s="86">
        <f t="shared" si="1"/>
        <v>11</v>
      </c>
      <c r="N8" s="86">
        <f t="shared" si="1"/>
        <v>0</v>
      </c>
      <c r="O8" s="86">
        <f t="shared" si="1"/>
        <v>10.5</v>
      </c>
      <c r="P8" s="86">
        <f t="shared" si="1"/>
        <v>38.5</v>
      </c>
      <c r="Q8" s="86">
        <f t="shared" si="1"/>
        <v>45.85</v>
      </c>
      <c r="R8" s="86">
        <f t="shared" si="1"/>
        <v>0</v>
      </c>
      <c r="S8" s="86">
        <f t="shared" si="1"/>
        <v>0</v>
      </c>
      <c r="T8" s="86">
        <f t="shared" si="1"/>
        <v>0</v>
      </c>
    </row>
    <row r="9" ht="35.25" customHeight="1" spans="1:20">
      <c r="A9" s="123" t="s">
        <v>103</v>
      </c>
      <c r="B9" s="123" t="s">
        <v>104</v>
      </c>
      <c r="C9" s="123" t="s">
        <v>105</v>
      </c>
      <c r="D9" s="88" t="s">
        <v>93</v>
      </c>
      <c r="E9" s="89" t="s">
        <v>106</v>
      </c>
      <c r="F9" s="86">
        <f>SUM(G9)</f>
        <v>295.2</v>
      </c>
      <c r="G9" s="86">
        <f>SUM(H9:T9)</f>
        <v>295.2</v>
      </c>
      <c r="H9" s="86">
        <v>140.7</v>
      </c>
      <c r="I9" s="86"/>
      <c r="J9" s="86">
        <v>1.65</v>
      </c>
      <c r="K9" s="86"/>
      <c r="L9" s="86">
        <v>78</v>
      </c>
      <c r="M9" s="86">
        <v>11</v>
      </c>
      <c r="N9" s="86"/>
      <c r="O9" s="86">
        <v>10.5</v>
      </c>
      <c r="P9" s="86">
        <v>21.5</v>
      </c>
      <c r="Q9" s="86">
        <v>31.85</v>
      </c>
      <c r="R9" s="86"/>
      <c r="S9" s="86"/>
      <c r="T9" s="86"/>
    </row>
    <row r="10" ht="35.25" customHeight="1" spans="1:20">
      <c r="A10" s="123" t="s">
        <v>103</v>
      </c>
      <c r="B10" s="123" t="s">
        <v>104</v>
      </c>
      <c r="C10" s="123" t="s">
        <v>105</v>
      </c>
      <c r="D10" s="88" t="s">
        <v>93</v>
      </c>
      <c r="E10" s="89" t="s">
        <v>107</v>
      </c>
      <c r="F10" s="86">
        <f>SUM(G10)</f>
        <v>168</v>
      </c>
      <c r="G10" s="86">
        <f>SUM(H10:T10)</f>
        <v>168</v>
      </c>
      <c r="H10" s="86">
        <v>97</v>
      </c>
      <c r="I10" s="86"/>
      <c r="J10" s="86"/>
      <c r="K10" s="86"/>
      <c r="L10" s="86">
        <v>40</v>
      </c>
      <c r="M10" s="86"/>
      <c r="N10" s="86"/>
      <c r="O10" s="86"/>
      <c r="P10" s="86">
        <v>17</v>
      </c>
      <c r="Q10" s="86">
        <v>14</v>
      </c>
      <c r="R10" s="86"/>
      <c r="S10" s="86"/>
      <c r="T10" s="86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4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E8" sqref="E8"/>
    </sheetView>
  </sheetViews>
  <sheetFormatPr defaultColWidth="9" defaultRowHeight="23.15" customHeight="1"/>
  <cols>
    <col min="1" max="3" width="4" style="250" customWidth="1"/>
    <col min="4" max="4" width="11.0833333333333" style="250" customWidth="1"/>
    <col min="5" max="5" width="30.0833333333333" style="250" customWidth="1"/>
    <col min="6" max="6" width="11.3333333333333" style="250" customWidth="1"/>
    <col min="7" max="12" width="10.3333333333333" style="250" customWidth="1"/>
    <col min="13" max="246" width="6.75" style="250" customWidth="1"/>
    <col min="247" max="252" width="6.75" style="251" customWidth="1"/>
    <col min="253" max="253" width="6.83333333333333" style="252" customWidth="1"/>
    <col min="254" max="16384" width="9" style="252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5" t="s">
        <v>235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3" t="s">
        <v>236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4"/>
      <c r="F3" s="6"/>
      <c r="G3" s="6"/>
      <c r="H3" s="254"/>
      <c r="I3" s="6"/>
      <c r="J3" s="266" t="s">
        <v>77</v>
      </c>
      <c r="K3" s="266"/>
      <c r="L3" s="266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5" t="s">
        <v>97</v>
      </c>
      <c r="B4" s="255"/>
      <c r="C4" s="255"/>
      <c r="D4" s="256" t="s">
        <v>129</v>
      </c>
      <c r="E4" s="256" t="s">
        <v>98</v>
      </c>
      <c r="F4" s="256" t="s">
        <v>169</v>
      </c>
      <c r="G4" s="257" t="s">
        <v>203</v>
      </c>
      <c r="H4" s="256" t="s">
        <v>204</v>
      </c>
      <c r="I4" s="256" t="s">
        <v>205</v>
      </c>
      <c r="J4" s="256" t="s">
        <v>206</v>
      </c>
      <c r="K4" s="256" t="s">
        <v>207</v>
      </c>
      <c r="L4" s="256" t="s">
        <v>190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6" t="s">
        <v>100</v>
      </c>
      <c r="B5" s="256" t="s">
        <v>101</v>
      </c>
      <c r="C5" s="256" t="s">
        <v>102</v>
      </c>
      <c r="D5" s="256"/>
      <c r="E5" s="256"/>
      <c r="F5" s="256"/>
      <c r="G5" s="257"/>
      <c r="H5" s="256"/>
      <c r="I5" s="256"/>
      <c r="J5" s="256"/>
      <c r="K5" s="256"/>
      <c r="L5" s="256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6"/>
      <c r="B6" s="256"/>
      <c r="C6" s="256"/>
      <c r="D6" s="256"/>
      <c r="E6" s="256"/>
      <c r="F6" s="256"/>
      <c r="G6" s="257"/>
      <c r="H6" s="256"/>
      <c r="I6" s="256"/>
      <c r="J6" s="256"/>
      <c r="K6" s="256"/>
      <c r="L6" s="256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8" t="s">
        <v>92</v>
      </c>
      <c r="B7" s="258" t="s">
        <v>92</v>
      </c>
      <c r="C7" s="258" t="s">
        <v>92</v>
      </c>
      <c r="D7" s="258" t="s">
        <v>92</v>
      </c>
      <c r="E7" s="258" t="s">
        <v>92</v>
      </c>
      <c r="F7" s="258">
        <v>1</v>
      </c>
      <c r="G7" s="255">
        <v>2</v>
      </c>
      <c r="H7" s="255">
        <v>3</v>
      </c>
      <c r="I7" s="255">
        <v>4</v>
      </c>
      <c r="J7" s="258">
        <v>5</v>
      </c>
      <c r="K7" s="258"/>
      <c r="L7" s="258">
        <v>6</v>
      </c>
      <c r="M7" s="254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9" customFormat="1" customHeight="1" spans="1:252">
      <c r="A8" s="259"/>
      <c r="B8" s="259"/>
      <c r="C8" s="260"/>
      <c r="D8" s="261"/>
      <c r="E8" s="262" t="s">
        <v>208</v>
      </c>
      <c r="F8" s="263"/>
      <c r="G8" s="263"/>
      <c r="H8" s="263"/>
      <c r="I8" s="263"/>
      <c r="J8" s="263"/>
      <c r="K8" s="263"/>
      <c r="L8" s="263"/>
      <c r="M8" s="267"/>
      <c r="N8" s="254"/>
      <c r="O8" s="254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6"/>
      <c r="GF8" s="76"/>
      <c r="GG8" s="76"/>
      <c r="GH8" s="76"/>
      <c r="GI8" s="76"/>
      <c r="GJ8" s="76"/>
      <c r="GK8" s="76"/>
      <c r="GL8" s="76"/>
      <c r="GM8" s="76"/>
      <c r="GN8" s="76"/>
      <c r="GO8" s="76"/>
      <c r="GP8" s="76"/>
      <c r="GQ8" s="76"/>
      <c r="GR8" s="76"/>
      <c r="GS8" s="76"/>
      <c r="GT8" s="76"/>
      <c r="GU8" s="76"/>
      <c r="GV8" s="76"/>
      <c r="GW8" s="76"/>
      <c r="GX8" s="76"/>
      <c r="GY8" s="76"/>
      <c r="GZ8" s="76"/>
      <c r="HA8" s="76"/>
      <c r="HB8" s="76"/>
      <c r="HC8" s="76"/>
      <c r="HD8" s="76"/>
      <c r="HE8" s="76"/>
      <c r="HF8" s="76"/>
      <c r="HG8" s="76"/>
      <c r="HH8" s="76"/>
      <c r="HI8" s="76"/>
      <c r="HJ8" s="76"/>
      <c r="HK8" s="76"/>
      <c r="HL8" s="76"/>
      <c r="HM8" s="76"/>
      <c r="HN8" s="76"/>
      <c r="HO8" s="76"/>
      <c r="HP8" s="76"/>
      <c r="HQ8" s="76"/>
      <c r="HR8" s="76"/>
      <c r="HS8" s="76"/>
      <c r="HT8" s="76"/>
      <c r="HU8" s="76"/>
      <c r="HV8" s="76"/>
      <c r="HW8" s="76"/>
      <c r="HX8" s="76"/>
      <c r="HY8" s="76"/>
      <c r="HZ8" s="76"/>
      <c r="IA8" s="76"/>
      <c r="IB8" s="76"/>
      <c r="IC8" s="76"/>
      <c r="ID8" s="76"/>
      <c r="IE8" s="76"/>
      <c r="IF8" s="76"/>
      <c r="IG8" s="76"/>
      <c r="IH8" s="76"/>
      <c r="II8" s="76"/>
      <c r="IJ8" s="76"/>
      <c r="IK8" s="76"/>
      <c r="IL8" s="76"/>
      <c r="IM8" s="76"/>
      <c r="IN8" s="76"/>
      <c r="IO8" s="76"/>
      <c r="IP8" s="76"/>
      <c r="IQ8" s="76"/>
      <c r="IR8" s="76"/>
    </row>
    <row r="9" customHeight="1" spans="1:252">
      <c r="A9" s="259"/>
      <c r="B9" s="259"/>
      <c r="C9" s="260"/>
      <c r="D9" s="261"/>
      <c r="E9" s="264"/>
      <c r="F9" s="263"/>
      <c r="G9" s="263"/>
      <c r="H9" s="263"/>
      <c r="I9" s="263"/>
      <c r="J9" s="263"/>
      <c r="K9" s="263"/>
      <c r="L9" s="263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9"/>
      <c r="B10" s="259"/>
      <c r="C10" s="260"/>
      <c r="D10" s="261"/>
      <c r="E10" s="264"/>
      <c r="F10" s="263"/>
      <c r="G10" s="263"/>
      <c r="H10" s="263"/>
      <c r="I10" s="263"/>
      <c r="J10" s="263"/>
      <c r="K10" s="263"/>
      <c r="L10" s="263"/>
      <c r="M10" s="268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9"/>
      <c r="B11" s="259"/>
      <c r="C11" s="260"/>
      <c r="D11" s="261"/>
      <c r="E11" s="264"/>
      <c r="F11" s="263"/>
      <c r="G11" s="263"/>
      <c r="H11" s="263"/>
      <c r="I11" s="263"/>
      <c r="J11" s="263"/>
      <c r="K11" s="263"/>
      <c r="L11" s="263"/>
      <c r="M11" s="268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8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8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8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8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8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E8" sqref="E8"/>
    </sheetView>
  </sheetViews>
  <sheetFormatPr defaultColWidth="9" defaultRowHeight="23.15" customHeight="1"/>
  <cols>
    <col min="1" max="1" width="8.33333333333333" style="538" customWidth="1"/>
    <col min="2" max="2" width="20.3333333333333" style="538" customWidth="1"/>
    <col min="3" max="13" width="9.83333333333333" style="538" customWidth="1"/>
    <col min="14" max="255" width="6.75" style="538" customWidth="1"/>
    <col min="256" max="16384" width="9" style="539"/>
  </cols>
  <sheetData>
    <row r="1" customHeight="1" spans="1:255">
      <c r="A1" s="6"/>
      <c r="B1" s="540"/>
      <c r="C1" s="540"/>
      <c r="D1" s="540"/>
      <c r="E1" s="540"/>
      <c r="F1" s="540"/>
      <c r="G1" s="540"/>
      <c r="H1" s="540"/>
      <c r="I1" s="540"/>
      <c r="J1" s="540"/>
      <c r="K1" s="6"/>
      <c r="L1" s="6"/>
      <c r="M1" s="558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41" t="s">
        <v>76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42"/>
      <c r="C3" s="542"/>
      <c r="D3" s="543"/>
      <c r="E3" s="543"/>
      <c r="F3" s="543"/>
      <c r="G3" s="542"/>
      <c r="H3" s="542"/>
      <c r="I3" s="542"/>
      <c r="J3" s="542"/>
      <c r="K3" s="6"/>
      <c r="L3" s="559" t="s">
        <v>77</v>
      </c>
      <c r="M3" s="55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37" customFormat="1" customHeight="1" spans="1:255">
      <c r="A4" s="544" t="s">
        <v>78</v>
      </c>
      <c r="B4" s="544" t="s">
        <v>79</v>
      </c>
      <c r="C4" s="545" t="s">
        <v>80</v>
      </c>
      <c r="D4" s="546" t="s">
        <v>81</v>
      </c>
      <c r="E4" s="546"/>
      <c r="F4" s="546"/>
      <c r="G4" s="544" t="s">
        <v>82</v>
      </c>
      <c r="H4" s="544" t="s">
        <v>83</v>
      </c>
      <c r="I4" s="544" t="s">
        <v>84</v>
      </c>
      <c r="J4" s="544" t="s">
        <v>85</v>
      </c>
      <c r="K4" s="544" t="s">
        <v>86</v>
      </c>
      <c r="L4" s="560" t="s">
        <v>87</v>
      </c>
      <c r="M4" s="561" t="s">
        <v>88</v>
      </c>
      <c r="N4" s="535"/>
      <c r="O4" s="535"/>
      <c r="P4" s="535"/>
      <c r="Q4" s="535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  <c r="AF4" s="535"/>
      <c r="AG4" s="535"/>
      <c r="AH4" s="535"/>
      <c r="AI4" s="535"/>
      <c r="AJ4" s="535"/>
      <c r="AK4" s="535"/>
      <c r="AL4" s="535"/>
      <c r="AM4" s="535"/>
      <c r="AN4" s="535"/>
      <c r="AO4" s="535"/>
      <c r="AP4" s="535"/>
      <c r="AQ4" s="535"/>
      <c r="AR4" s="535"/>
      <c r="AS4" s="535"/>
      <c r="AT4" s="535"/>
      <c r="AU4" s="535"/>
      <c r="AV4" s="535"/>
      <c r="AW4" s="535"/>
      <c r="AX4" s="535"/>
      <c r="AY4" s="535"/>
      <c r="AZ4" s="535"/>
      <c r="BA4" s="535"/>
      <c r="BB4" s="535"/>
      <c r="BC4" s="535"/>
      <c r="BD4" s="535"/>
      <c r="BE4" s="535"/>
      <c r="BF4" s="535"/>
      <c r="BG4" s="535"/>
      <c r="BH4" s="535"/>
      <c r="BI4" s="535"/>
      <c r="BJ4" s="535"/>
      <c r="BK4" s="535"/>
      <c r="BL4" s="535"/>
      <c r="BM4" s="535"/>
      <c r="BN4" s="535"/>
      <c r="BO4" s="535"/>
      <c r="BP4" s="535"/>
      <c r="BQ4" s="535"/>
      <c r="BR4" s="535"/>
      <c r="BS4" s="535"/>
      <c r="BT4" s="535"/>
      <c r="BU4" s="535"/>
      <c r="BV4" s="535"/>
      <c r="BW4" s="535"/>
      <c r="BX4" s="535"/>
      <c r="BY4" s="535"/>
      <c r="BZ4" s="535"/>
      <c r="CA4" s="535"/>
      <c r="CB4" s="535"/>
      <c r="CC4" s="535"/>
      <c r="CD4" s="535"/>
      <c r="CE4" s="535"/>
      <c r="CF4" s="535"/>
      <c r="CG4" s="535"/>
      <c r="CH4" s="535"/>
      <c r="CI4" s="535"/>
      <c r="CJ4" s="535"/>
      <c r="CK4" s="535"/>
      <c r="CL4" s="535"/>
      <c r="CM4" s="535"/>
      <c r="CN4" s="535"/>
      <c r="CO4" s="535"/>
      <c r="CP4" s="535"/>
      <c r="CQ4" s="535"/>
      <c r="CR4" s="535"/>
      <c r="CS4" s="535"/>
      <c r="CT4" s="535"/>
      <c r="CU4" s="535"/>
      <c r="CV4" s="535"/>
      <c r="CW4" s="535"/>
      <c r="CX4" s="535"/>
      <c r="CY4" s="535"/>
      <c r="CZ4" s="535"/>
      <c r="DA4" s="535"/>
      <c r="DB4" s="535"/>
      <c r="DC4" s="535"/>
      <c r="DD4" s="535"/>
      <c r="DE4" s="535"/>
      <c r="DF4" s="535"/>
      <c r="DG4" s="535"/>
      <c r="DH4" s="535"/>
      <c r="DI4" s="535"/>
      <c r="DJ4" s="535"/>
      <c r="DK4" s="535"/>
      <c r="DL4" s="535"/>
      <c r="DM4" s="535"/>
      <c r="DN4" s="535"/>
      <c r="DO4" s="535"/>
      <c r="DP4" s="535"/>
      <c r="DQ4" s="535"/>
      <c r="DR4" s="535"/>
      <c r="DS4" s="535"/>
      <c r="DT4" s="535"/>
      <c r="DU4" s="535"/>
      <c r="DV4" s="535"/>
      <c r="DW4" s="535"/>
      <c r="DX4" s="535"/>
      <c r="DY4" s="535"/>
      <c r="DZ4" s="535"/>
      <c r="EA4" s="535"/>
      <c r="EB4" s="535"/>
      <c r="EC4" s="535"/>
      <c r="ED4" s="535"/>
      <c r="EE4" s="535"/>
      <c r="EF4" s="535"/>
      <c r="EG4" s="535"/>
      <c r="EH4" s="535"/>
      <c r="EI4" s="535"/>
      <c r="EJ4" s="535"/>
      <c r="EK4" s="535"/>
      <c r="EL4" s="535"/>
      <c r="EM4" s="535"/>
      <c r="EN4" s="535"/>
      <c r="EO4" s="535"/>
      <c r="EP4" s="535"/>
      <c r="EQ4" s="535"/>
      <c r="ER4" s="535"/>
      <c r="ES4" s="535"/>
      <c r="ET4" s="535"/>
      <c r="EU4" s="535"/>
      <c r="EV4" s="535"/>
      <c r="EW4" s="535"/>
      <c r="EX4" s="535"/>
      <c r="EY4" s="535"/>
      <c r="EZ4" s="535"/>
      <c r="FA4" s="535"/>
      <c r="FB4" s="535"/>
      <c r="FC4" s="535"/>
      <c r="FD4" s="535"/>
      <c r="FE4" s="535"/>
      <c r="FF4" s="535"/>
      <c r="FG4" s="535"/>
      <c r="FH4" s="535"/>
      <c r="FI4" s="535"/>
      <c r="FJ4" s="535"/>
      <c r="FK4" s="535"/>
      <c r="FL4" s="535"/>
      <c r="FM4" s="535"/>
      <c r="FN4" s="535"/>
      <c r="FO4" s="535"/>
      <c r="FP4" s="535"/>
      <c r="FQ4" s="535"/>
      <c r="FR4" s="535"/>
      <c r="FS4" s="535"/>
      <c r="FT4" s="535"/>
      <c r="FU4" s="535"/>
      <c r="FV4" s="535"/>
      <c r="FW4" s="535"/>
      <c r="FX4" s="535"/>
      <c r="FY4" s="535"/>
      <c r="FZ4" s="535"/>
      <c r="GA4" s="535"/>
      <c r="GB4" s="535"/>
      <c r="GC4" s="535"/>
      <c r="GD4" s="535"/>
      <c r="GE4" s="535"/>
      <c r="GF4" s="535"/>
      <c r="GG4" s="535"/>
      <c r="GH4" s="535"/>
      <c r="GI4" s="535"/>
      <c r="GJ4" s="535"/>
      <c r="GK4" s="535"/>
      <c r="GL4" s="535"/>
      <c r="GM4" s="535"/>
      <c r="GN4" s="535"/>
      <c r="GO4" s="535"/>
      <c r="GP4" s="535"/>
      <c r="GQ4" s="535"/>
      <c r="GR4" s="535"/>
      <c r="GS4" s="535"/>
      <c r="GT4" s="535"/>
      <c r="GU4" s="535"/>
      <c r="GV4" s="535"/>
      <c r="GW4" s="535"/>
      <c r="GX4" s="535"/>
      <c r="GY4" s="535"/>
      <c r="GZ4" s="535"/>
      <c r="HA4" s="535"/>
      <c r="HB4" s="535"/>
      <c r="HC4" s="535"/>
      <c r="HD4" s="535"/>
      <c r="HE4" s="535"/>
      <c r="HF4" s="535"/>
      <c r="HG4" s="535"/>
      <c r="HH4" s="535"/>
      <c r="HI4" s="535"/>
      <c r="HJ4" s="535"/>
      <c r="HK4" s="535"/>
      <c r="HL4" s="535"/>
      <c r="HM4" s="535"/>
      <c r="HN4" s="535"/>
      <c r="HO4" s="535"/>
      <c r="HP4" s="535"/>
      <c r="HQ4" s="535"/>
      <c r="HR4" s="535"/>
      <c r="HS4" s="535"/>
      <c r="HT4" s="535"/>
      <c r="HU4" s="535"/>
      <c r="HV4" s="535"/>
      <c r="HW4" s="535"/>
      <c r="HX4" s="535"/>
      <c r="HY4" s="535"/>
      <c r="HZ4" s="535"/>
      <c r="IA4" s="535"/>
      <c r="IB4" s="535"/>
      <c r="IC4" s="535"/>
      <c r="ID4" s="535"/>
      <c r="IE4" s="535"/>
      <c r="IF4" s="535"/>
      <c r="IG4" s="535"/>
      <c r="IH4" s="535"/>
      <c r="II4" s="535"/>
      <c r="IJ4" s="535"/>
      <c r="IK4" s="535"/>
      <c r="IL4" s="535"/>
      <c r="IM4" s="535"/>
      <c r="IN4" s="535"/>
      <c r="IO4" s="535"/>
      <c r="IP4" s="535"/>
      <c r="IQ4" s="535"/>
      <c r="IR4" s="535"/>
      <c r="IS4" s="535"/>
      <c r="IT4" s="535"/>
      <c r="IU4" s="535"/>
    </row>
    <row r="5" s="537" customFormat="1" ht="36" customHeight="1" spans="1:255">
      <c r="A5" s="544"/>
      <c r="B5" s="544"/>
      <c r="C5" s="544"/>
      <c r="D5" s="544" t="s">
        <v>89</v>
      </c>
      <c r="E5" s="544" t="s">
        <v>90</v>
      </c>
      <c r="F5" s="544" t="s">
        <v>91</v>
      </c>
      <c r="G5" s="544"/>
      <c r="H5" s="544"/>
      <c r="I5" s="544"/>
      <c r="J5" s="544"/>
      <c r="K5" s="544"/>
      <c r="L5" s="544"/>
      <c r="M5" s="562"/>
      <c r="N5" s="535"/>
      <c r="O5" s="535"/>
      <c r="P5" s="535"/>
      <c r="Q5" s="535"/>
      <c r="R5" s="535"/>
      <c r="S5" s="535"/>
      <c r="T5" s="535"/>
      <c r="U5" s="535"/>
      <c r="V5" s="535"/>
      <c r="W5" s="535"/>
      <c r="X5" s="535"/>
      <c r="Y5" s="535"/>
      <c r="Z5" s="535"/>
      <c r="AA5" s="535"/>
      <c r="AB5" s="535"/>
      <c r="AC5" s="535"/>
      <c r="AD5" s="535"/>
      <c r="AE5" s="535"/>
      <c r="AF5" s="535"/>
      <c r="AG5" s="535"/>
      <c r="AH5" s="535"/>
      <c r="AI5" s="535"/>
      <c r="AJ5" s="535"/>
      <c r="AK5" s="535"/>
      <c r="AL5" s="535"/>
      <c r="AM5" s="535"/>
      <c r="AN5" s="535"/>
      <c r="AO5" s="535"/>
      <c r="AP5" s="535"/>
      <c r="AQ5" s="535"/>
      <c r="AR5" s="535"/>
      <c r="AS5" s="535"/>
      <c r="AT5" s="535"/>
      <c r="AU5" s="535"/>
      <c r="AV5" s="535"/>
      <c r="AW5" s="535"/>
      <c r="AX5" s="535"/>
      <c r="AY5" s="535"/>
      <c r="AZ5" s="535"/>
      <c r="BA5" s="535"/>
      <c r="BB5" s="535"/>
      <c r="BC5" s="535"/>
      <c r="BD5" s="535"/>
      <c r="BE5" s="535"/>
      <c r="BF5" s="535"/>
      <c r="BG5" s="535"/>
      <c r="BH5" s="535"/>
      <c r="BI5" s="535"/>
      <c r="BJ5" s="535"/>
      <c r="BK5" s="535"/>
      <c r="BL5" s="535"/>
      <c r="BM5" s="535"/>
      <c r="BN5" s="535"/>
      <c r="BO5" s="535"/>
      <c r="BP5" s="535"/>
      <c r="BQ5" s="535"/>
      <c r="BR5" s="535"/>
      <c r="BS5" s="535"/>
      <c r="BT5" s="535"/>
      <c r="BU5" s="535"/>
      <c r="BV5" s="535"/>
      <c r="BW5" s="535"/>
      <c r="BX5" s="535"/>
      <c r="BY5" s="535"/>
      <c r="BZ5" s="535"/>
      <c r="CA5" s="535"/>
      <c r="CB5" s="535"/>
      <c r="CC5" s="535"/>
      <c r="CD5" s="535"/>
      <c r="CE5" s="535"/>
      <c r="CF5" s="535"/>
      <c r="CG5" s="535"/>
      <c r="CH5" s="535"/>
      <c r="CI5" s="535"/>
      <c r="CJ5" s="535"/>
      <c r="CK5" s="535"/>
      <c r="CL5" s="535"/>
      <c r="CM5" s="535"/>
      <c r="CN5" s="535"/>
      <c r="CO5" s="535"/>
      <c r="CP5" s="535"/>
      <c r="CQ5" s="535"/>
      <c r="CR5" s="535"/>
      <c r="CS5" s="535"/>
      <c r="CT5" s="535"/>
      <c r="CU5" s="535"/>
      <c r="CV5" s="535"/>
      <c r="CW5" s="535"/>
      <c r="CX5" s="535"/>
      <c r="CY5" s="535"/>
      <c r="CZ5" s="535"/>
      <c r="DA5" s="535"/>
      <c r="DB5" s="535"/>
      <c r="DC5" s="535"/>
      <c r="DD5" s="535"/>
      <c r="DE5" s="535"/>
      <c r="DF5" s="535"/>
      <c r="DG5" s="535"/>
      <c r="DH5" s="535"/>
      <c r="DI5" s="535"/>
      <c r="DJ5" s="535"/>
      <c r="DK5" s="535"/>
      <c r="DL5" s="535"/>
      <c r="DM5" s="535"/>
      <c r="DN5" s="535"/>
      <c r="DO5" s="535"/>
      <c r="DP5" s="535"/>
      <c r="DQ5" s="535"/>
      <c r="DR5" s="535"/>
      <c r="DS5" s="535"/>
      <c r="DT5" s="535"/>
      <c r="DU5" s="535"/>
      <c r="DV5" s="535"/>
      <c r="DW5" s="535"/>
      <c r="DX5" s="535"/>
      <c r="DY5" s="535"/>
      <c r="DZ5" s="535"/>
      <c r="EA5" s="535"/>
      <c r="EB5" s="535"/>
      <c r="EC5" s="535"/>
      <c r="ED5" s="535"/>
      <c r="EE5" s="535"/>
      <c r="EF5" s="535"/>
      <c r="EG5" s="535"/>
      <c r="EH5" s="535"/>
      <c r="EI5" s="535"/>
      <c r="EJ5" s="535"/>
      <c r="EK5" s="535"/>
      <c r="EL5" s="535"/>
      <c r="EM5" s="535"/>
      <c r="EN5" s="535"/>
      <c r="EO5" s="535"/>
      <c r="EP5" s="535"/>
      <c r="EQ5" s="535"/>
      <c r="ER5" s="535"/>
      <c r="ES5" s="535"/>
      <c r="ET5" s="535"/>
      <c r="EU5" s="535"/>
      <c r="EV5" s="535"/>
      <c r="EW5" s="535"/>
      <c r="EX5" s="535"/>
      <c r="EY5" s="535"/>
      <c r="EZ5" s="535"/>
      <c r="FA5" s="535"/>
      <c r="FB5" s="535"/>
      <c r="FC5" s="535"/>
      <c r="FD5" s="535"/>
      <c r="FE5" s="535"/>
      <c r="FF5" s="535"/>
      <c r="FG5" s="535"/>
      <c r="FH5" s="535"/>
      <c r="FI5" s="535"/>
      <c r="FJ5" s="535"/>
      <c r="FK5" s="535"/>
      <c r="FL5" s="535"/>
      <c r="FM5" s="535"/>
      <c r="FN5" s="535"/>
      <c r="FO5" s="535"/>
      <c r="FP5" s="535"/>
      <c r="FQ5" s="535"/>
      <c r="FR5" s="535"/>
      <c r="FS5" s="535"/>
      <c r="FT5" s="535"/>
      <c r="FU5" s="535"/>
      <c r="FV5" s="535"/>
      <c r="FW5" s="535"/>
      <c r="FX5" s="535"/>
      <c r="FY5" s="535"/>
      <c r="FZ5" s="535"/>
      <c r="GA5" s="535"/>
      <c r="GB5" s="535"/>
      <c r="GC5" s="535"/>
      <c r="GD5" s="535"/>
      <c r="GE5" s="535"/>
      <c r="GF5" s="535"/>
      <c r="GG5" s="535"/>
      <c r="GH5" s="535"/>
      <c r="GI5" s="535"/>
      <c r="GJ5" s="535"/>
      <c r="GK5" s="535"/>
      <c r="GL5" s="535"/>
      <c r="GM5" s="535"/>
      <c r="GN5" s="535"/>
      <c r="GO5" s="535"/>
      <c r="GP5" s="535"/>
      <c r="GQ5" s="535"/>
      <c r="GR5" s="535"/>
      <c r="GS5" s="535"/>
      <c r="GT5" s="535"/>
      <c r="GU5" s="535"/>
      <c r="GV5" s="535"/>
      <c r="GW5" s="535"/>
      <c r="GX5" s="535"/>
      <c r="GY5" s="535"/>
      <c r="GZ5" s="535"/>
      <c r="HA5" s="535"/>
      <c r="HB5" s="535"/>
      <c r="HC5" s="535"/>
      <c r="HD5" s="535"/>
      <c r="HE5" s="535"/>
      <c r="HF5" s="535"/>
      <c r="HG5" s="535"/>
      <c r="HH5" s="535"/>
      <c r="HI5" s="535"/>
      <c r="HJ5" s="535"/>
      <c r="HK5" s="535"/>
      <c r="HL5" s="535"/>
      <c r="HM5" s="535"/>
      <c r="HN5" s="535"/>
      <c r="HO5" s="535"/>
      <c r="HP5" s="535"/>
      <c r="HQ5" s="535"/>
      <c r="HR5" s="535"/>
      <c r="HS5" s="535"/>
      <c r="HT5" s="535"/>
      <c r="HU5" s="535"/>
      <c r="HV5" s="535"/>
      <c r="HW5" s="535"/>
      <c r="HX5" s="535"/>
      <c r="HY5" s="535"/>
      <c r="HZ5" s="535"/>
      <c r="IA5" s="535"/>
      <c r="IB5" s="535"/>
      <c r="IC5" s="535"/>
      <c r="ID5" s="535"/>
      <c r="IE5" s="535"/>
      <c r="IF5" s="535"/>
      <c r="IG5" s="535"/>
      <c r="IH5" s="535"/>
      <c r="II5" s="535"/>
      <c r="IJ5" s="535"/>
      <c r="IK5" s="535"/>
      <c r="IL5" s="535"/>
      <c r="IM5" s="535"/>
      <c r="IN5" s="535"/>
      <c r="IO5" s="535"/>
      <c r="IP5" s="535"/>
      <c r="IQ5" s="535"/>
      <c r="IR5" s="535"/>
      <c r="IS5" s="535"/>
      <c r="IT5" s="535"/>
      <c r="IU5" s="535"/>
    </row>
    <row r="6" customHeight="1" spans="1:255">
      <c r="A6" s="547" t="s">
        <v>92</v>
      </c>
      <c r="B6" s="547" t="s">
        <v>92</v>
      </c>
      <c r="C6" s="547">
        <v>1</v>
      </c>
      <c r="D6" s="547">
        <v>2</v>
      </c>
      <c r="E6" s="547">
        <v>3</v>
      </c>
      <c r="F6" s="547">
        <v>4</v>
      </c>
      <c r="G6" s="547">
        <v>5</v>
      </c>
      <c r="H6" s="547">
        <v>6</v>
      </c>
      <c r="I6" s="547">
        <v>7</v>
      </c>
      <c r="J6" s="547">
        <v>8</v>
      </c>
      <c r="K6" s="547">
        <v>9</v>
      </c>
      <c r="L6" s="547">
        <v>10</v>
      </c>
      <c r="M6" s="56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customHeight="1" spans="1:255">
      <c r="A7" s="547"/>
      <c r="B7" s="548" t="s">
        <v>80</v>
      </c>
      <c r="C7" s="549">
        <f>D7+G7+H7+I7+J7+K7+L7+M7</f>
        <v>463.2</v>
      </c>
      <c r="D7" s="550">
        <f>E7+F7</f>
        <v>463.2</v>
      </c>
      <c r="E7" s="551">
        <v>463.2</v>
      </c>
      <c r="F7" s="552"/>
      <c r="G7" s="552"/>
      <c r="H7" s="552"/>
      <c r="I7" s="552"/>
      <c r="J7" s="552"/>
      <c r="K7" s="552"/>
      <c r="L7" s="552"/>
      <c r="M7" s="56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ht="23.25" customHeight="1" spans="1:255">
      <c r="A8" s="553" t="s">
        <v>93</v>
      </c>
      <c r="B8" s="554" t="s">
        <v>94</v>
      </c>
      <c r="C8" s="549">
        <f>D8+G8+H8+I8+J8+K8+L8+M8</f>
        <v>463.2</v>
      </c>
      <c r="D8" s="550">
        <f>E8+F8</f>
        <v>463.2</v>
      </c>
      <c r="E8" s="551">
        <v>463.2</v>
      </c>
      <c r="F8" s="555"/>
      <c r="G8" s="555"/>
      <c r="H8" s="555"/>
      <c r="I8" s="555"/>
      <c r="J8" s="555"/>
      <c r="K8" s="555"/>
      <c r="L8" s="555"/>
      <c r="M8" s="550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56"/>
      <c r="B9" s="556"/>
      <c r="C9" s="556"/>
      <c r="D9" s="556"/>
      <c r="E9" s="556"/>
      <c r="F9" s="556"/>
      <c r="G9" s="556"/>
      <c r="H9" s="556"/>
      <c r="I9" s="556"/>
      <c r="J9" s="556"/>
      <c r="K9" s="556"/>
      <c r="L9" s="556"/>
      <c r="M9" s="55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56"/>
      <c r="B10" s="556"/>
      <c r="C10" s="557"/>
      <c r="D10" s="556"/>
      <c r="E10" s="556"/>
      <c r="F10" s="556"/>
      <c r="G10" s="556"/>
      <c r="H10" s="556"/>
      <c r="I10" s="556"/>
      <c r="J10" s="556"/>
      <c r="K10" s="556"/>
      <c r="L10" s="556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56"/>
      <c r="C11" s="556"/>
      <c r="D11" s="556"/>
      <c r="E11" s="556"/>
      <c r="F11" s="556"/>
      <c r="G11" s="556"/>
      <c r="H11" s="556"/>
      <c r="I11" s="556"/>
      <c r="J11" s="556"/>
      <c r="K11" s="556"/>
      <c r="L11" s="556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56"/>
      <c r="C12" s="6"/>
      <c r="D12" s="556"/>
      <c r="E12" s="6"/>
      <c r="F12" s="6"/>
      <c r="G12" s="556"/>
      <c r="H12" s="556"/>
      <c r="I12" s="556"/>
      <c r="J12" s="556"/>
      <c r="K12" s="556"/>
      <c r="L12" s="55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56"/>
      <c r="G13" s="6"/>
      <c r="H13" s="6"/>
      <c r="I13" s="556"/>
      <c r="J13" s="55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56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56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56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92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12" sqref="E12"/>
    </sheetView>
  </sheetViews>
  <sheetFormatPr defaultColWidth="9" defaultRowHeight="14.25"/>
  <cols>
    <col min="1" max="3" width="5.83333333333333" customWidth="1"/>
    <col min="5" max="5" width="14.8333333333333" customWidth="1"/>
    <col min="6" max="6" width="10.3333333333333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237</v>
      </c>
    </row>
    <row r="2" ht="31.5" customHeight="1" spans="1:11">
      <c r="A2" s="78" t="s">
        <v>238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7" t="s">
        <v>97</v>
      </c>
      <c r="B4" s="247"/>
      <c r="C4" s="247"/>
      <c r="D4" s="83" t="s">
        <v>193</v>
      </c>
      <c r="E4" s="83" t="s">
        <v>130</v>
      </c>
      <c r="F4" s="83" t="s">
        <v>119</v>
      </c>
      <c r="G4" s="83"/>
      <c r="H4" s="83"/>
      <c r="I4" s="83"/>
      <c r="J4" s="83"/>
      <c r="K4" s="83"/>
    </row>
    <row r="5" customHeight="1" spans="1:11">
      <c r="A5" s="83" t="s">
        <v>100</v>
      </c>
      <c r="B5" s="83" t="s">
        <v>101</v>
      </c>
      <c r="C5" s="83" t="s">
        <v>102</v>
      </c>
      <c r="D5" s="83"/>
      <c r="E5" s="83"/>
      <c r="F5" s="83" t="s">
        <v>89</v>
      </c>
      <c r="G5" s="83" t="s">
        <v>211</v>
      </c>
      <c r="H5" s="83" t="s">
        <v>207</v>
      </c>
      <c r="I5" s="83" t="s">
        <v>212</v>
      </c>
      <c r="J5" s="83" t="s">
        <v>213</v>
      </c>
      <c r="K5" s="83" t="s">
        <v>214</v>
      </c>
    </row>
    <row r="6" ht="32.25" customHeight="1" spans="1:11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</row>
    <row r="7" s="76" customFormat="1" ht="24.75" customHeight="1" spans="1:11">
      <c r="A7" s="123"/>
      <c r="B7" s="123"/>
      <c r="C7" s="123"/>
      <c r="D7" s="88"/>
      <c r="E7" s="123" t="s">
        <v>208</v>
      </c>
      <c r="F7" s="90"/>
      <c r="G7" s="90"/>
      <c r="H7" s="90"/>
      <c r="I7" s="90"/>
      <c r="J7" s="90"/>
      <c r="K7" s="90"/>
    </row>
    <row r="8" ht="24.75" customHeight="1" spans="1:11">
      <c r="A8" s="123"/>
      <c r="B8" s="123"/>
      <c r="C8" s="123"/>
      <c r="D8" s="88"/>
      <c r="E8" s="123"/>
      <c r="F8" s="90"/>
      <c r="G8" s="90"/>
      <c r="H8" s="90"/>
      <c r="I8" s="90"/>
      <c r="J8" s="90"/>
      <c r="K8" s="90"/>
    </row>
    <row r="9" ht="42" customHeight="1" spans="1:11">
      <c r="A9" s="123"/>
      <c r="B9" s="123"/>
      <c r="C9" s="123"/>
      <c r="D9" s="88"/>
      <c r="E9" s="123"/>
      <c r="F9" s="90"/>
      <c r="G9" s="90"/>
      <c r="H9" s="90"/>
      <c r="I9" s="90"/>
      <c r="J9" s="90"/>
      <c r="K9" s="9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1.77152777777778" right="0.75" top="1" bottom="1" header="0.5" footer="0.5"/>
  <pageSetup paperSize="9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C7" sqref="C7"/>
    </sheetView>
  </sheetViews>
  <sheetFormatPr defaultColWidth="9" defaultRowHeight="12.75" customHeight="1"/>
  <cols>
    <col min="1" max="1" width="8.75" style="216" customWidth="1"/>
    <col min="2" max="2" width="15.8333333333333" style="216" customWidth="1"/>
    <col min="3" max="3" width="21.75" style="216" customWidth="1"/>
    <col min="4" max="5" width="11.0833333333333" style="216" customWidth="1"/>
    <col min="6" max="14" width="10.0833333333333" style="216" customWidth="1"/>
    <col min="15" max="255" width="6.83333333333333" style="216" customWidth="1"/>
    <col min="256" max="16384" width="9" style="216"/>
  </cols>
  <sheetData>
    <row r="1" ht="23.15" customHeight="1" spans="1:14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36"/>
      <c r="L1" s="237"/>
      <c r="M1" s="6"/>
      <c r="N1" s="238" t="s">
        <v>239</v>
      </c>
    </row>
    <row r="2" ht="23.15" customHeight="1" spans="1:14">
      <c r="A2" s="218" t="s">
        <v>240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</row>
    <row r="3" ht="23.15" customHeight="1" spans="1:14">
      <c r="A3" s="219"/>
      <c r="B3" s="220"/>
      <c r="C3" s="220"/>
      <c r="D3" s="219"/>
      <c r="E3" s="220"/>
      <c r="F3" s="220"/>
      <c r="G3" s="220"/>
      <c r="H3" s="219"/>
      <c r="I3" s="219"/>
      <c r="J3" s="219"/>
      <c r="K3" s="236"/>
      <c r="L3" s="239"/>
      <c r="M3" s="6"/>
      <c r="N3" s="240" t="s">
        <v>77</v>
      </c>
    </row>
    <row r="4" ht="23.15" customHeight="1" spans="1:14">
      <c r="A4" s="221" t="s">
        <v>241</v>
      </c>
      <c r="B4" s="221" t="s">
        <v>130</v>
      </c>
      <c r="C4" s="222" t="s">
        <v>242</v>
      </c>
      <c r="D4" s="223" t="s">
        <v>99</v>
      </c>
      <c r="E4" s="224" t="s">
        <v>81</v>
      </c>
      <c r="F4" s="224"/>
      <c r="G4" s="224"/>
      <c r="H4" s="225" t="s">
        <v>82</v>
      </c>
      <c r="I4" s="221" t="s">
        <v>83</v>
      </c>
      <c r="J4" s="221" t="s">
        <v>84</v>
      </c>
      <c r="K4" s="221" t="s">
        <v>85</v>
      </c>
      <c r="L4" s="241" t="s">
        <v>86</v>
      </c>
      <c r="M4" s="242" t="s">
        <v>87</v>
      </c>
      <c r="N4" s="243" t="s">
        <v>88</v>
      </c>
    </row>
    <row r="5" ht="36" customHeight="1" spans="1:14">
      <c r="A5" s="221"/>
      <c r="B5" s="221"/>
      <c r="C5" s="222"/>
      <c r="D5" s="221"/>
      <c r="E5" s="226" t="s">
        <v>89</v>
      </c>
      <c r="F5" s="226" t="s">
        <v>90</v>
      </c>
      <c r="G5" s="226" t="s">
        <v>91</v>
      </c>
      <c r="H5" s="221"/>
      <c r="I5" s="221"/>
      <c r="J5" s="221"/>
      <c r="K5" s="221"/>
      <c r="L5" s="223"/>
      <c r="M5" s="242"/>
      <c r="N5" s="243"/>
    </row>
    <row r="6" ht="23.15" customHeight="1" spans="1:14">
      <c r="A6" s="227" t="s">
        <v>92</v>
      </c>
      <c r="B6" s="227" t="s">
        <v>92</v>
      </c>
      <c r="C6" s="227" t="s">
        <v>92</v>
      </c>
      <c r="D6" s="227">
        <v>1</v>
      </c>
      <c r="E6" s="227">
        <v>2</v>
      </c>
      <c r="F6" s="227">
        <v>3</v>
      </c>
      <c r="G6" s="227">
        <v>4</v>
      </c>
      <c r="H6" s="227">
        <v>5</v>
      </c>
      <c r="I6" s="227">
        <v>6</v>
      </c>
      <c r="J6" s="227">
        <v>7</v>
      </c>
      <c r="K6" s="227">
        <v>8</v>
      </c>
      <c r="L6" s="227">
        <v>9</v>
      </c>
      <c r="M6" s="244">
        <v>10</v>
      </c>
      <c r="N6" s="245">
        <v>11</v>
      </c>
    </row>
    <row r="7" s="215" customFormat="1" ht="23.25" customHeight="1" spans="1:14">
      <c r="A7" s="228"/>
      <c r="B7" s="229"/>
      <c r="C7" s="230" t="s">
        <v>208</v>
      </c>
      <c r="D7" s="231"/>
      <c r="E7" s="232"/>
      <c r="F7" s="231"/>
      <c r="G7" s="233"/>
      <c r="H7" s="233"/>
      <c r="I7" s="233"/>
      <c r="J7" s="233"/>
      <c r="K7" s="233"/>
      <c r="L7" s="232"/>
      <c r="M7" s="246"/>
      <c r="N7" s="232"/>
    </row>
    <row r="8" ht="23.25" customHeight="1" spans="1:14">
      <c r="A8" s="228"/>
      <c r="B8" s="229"/>
      <c r="C8" s="234"/>
      <c r="D8" s="231"/>
      <c r="E8" s="232"/>
      <c r="F8" s="231"/>
      <c r="G8" s="233"/>
      <c r="H8" s="233"/>
      <c r="I8" s="233"/>
      <c r="J8" s="233"/>
      <c r="K8" s="233"/>
      <c r="L8" s="232"/>
      <c r="M8" s="246"/>
      <c r="N8" s="232"/>
    </row>
    <row r="9" ht="23.25" customHeight="1" spans="1:14">
      <c r="A9" s="228"/>
      <c r="B9" s="229"/>
      <c r="C9" s="234"/>
      <c r="D9" s="231"/>
      <c r="E9" s="232"/>
      <c r="F9" s="231"/>
      <c r="G9" s="233"/>
      <c r="H9" s="233"/>
      <c r="I9" s="233"/>
      <c r="J9" s="233"/>
      <c r="K9" s="233"/>
      <c r="L9" s="232"/>
      <c r="M9" s="246"/>
      <c r="N9" s="232"/>
    </row>
    <row r="10" ht="23.25" customHeight="1" spans="1:14">
      <c r="A10" s="235"/>
      <c r="B10" s="235"/>
      <c r="C10" s="235"/>
      <c r="D10" s="236"/>
      <c r="E10" s="235"/>
      <c r="F10" s="236"/>
      <c r="G10" s="235"/>
      <c r="H10" s="235"/>
      <c r="I10" s="235"/>
      <c r="J10" s="235"/>
      <c r="K10" s="235"/>
      <c r="L10" s="235"/>
      <c r="M10" s="235"/>
      <c r="N10" s="235"/>
    </row>
    <row r="11" ht="23.25" customHeight="1" spans="1:14">
      <c r="A11" s="235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</row>
    <row r="12" ht="23.25" customHeight="1" spans="1:14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6"/>
    </row>
    <row r="13" ht="23.25" customHeight="1" spans="1:14">
      <c r="A13" s="235"/>
      <c r="B13" s="235"/>
      <c r="C13" s="235"/>
      <c r="D13" s="236"/>
      <c r="E13" s="236"/>
      <c r="F13" s="235"/>
      <c r="G13" s="235"/>
      <c r="H13" s="235"/>
      <c r="I13" s="236"/>
      <c r="J13" s="235"/>
      <c r="K13" s="235"/>
      <c r="L13" s="235"/>
      <c r="M13" s="235"/>
      <c r="N13" s="236"/>
    </row>
    <row r="14" ht="23.25" customHeight="1" spans="1:14">
      <c r="A14" s="235"/>
      <c r="B14" s="235"/>
      <c r="C14" s="235"/>
      <c r="D14" s="236"/>
      <c r="E14" s="236"/>
      <c r="F14" s="236"/>
      <c r="G14" s="235"/>
      <c r="H14" s="236"/>
      <c r="I14" s="236"/>
      <c r="J14" s="235"/>
      <c r="K14" s="235"/>
      <c r="L14" s="236"/>
      <c r="M14" s="235"/>
      <c r="N14" s="236"/>
    </row>
    <row r="15" ht="23.25" customHeight="1" spans="1:14">
      <c r="A15" s="236"/>
      <c r="B15" s="236"/>
      <c r="C15" s="235"/>
      <c r="D15" s="236"/>
      <c r="E15" s="236"/>
      <c r="F15" s="236"/>
      <c r="G15" s="235"/>
      <c r="H15" s="236"/>
      <c r="I15" s="236"/>
      <c r="J15" s="235"/>
      <c r="K15" s="236"/>
      <c r="L15" s="236"/>
      <c r="M15" s="236"/>
      <c r="N15" s="236"/>
    </row>
    <row r="16" ht="23.15" customHeight="1" spans="1:14">
      <c r="A16" s="236"/>
      <c r="B16" s="236"/>
      <c r="C16" s="236"/>
      <c r="D16" s="236"/>
      <c r="E16" s="236"/>
      <c r="F16" s="236"/>
      <c r="G16" s="235"/>
      <c r="H16" s="236"/>
      <c r="I16" s="236"/>
      <c r="J16" s="236"/>
      <c r="K16" s="236"/>
      <c r="L16" s="236"/>
      <c r="M16" s="236"/>
      <c r="N16" s="236"/>
    </row>
    <row r="17" ht="23.15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5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5" customHeight="1" spans="1:14">
      <c r="A19" s="236"/>
      <c r="B19" s="236"/>
      <c r="C19" s="236"/>
      <c r="D19" s="236"/>
      <c r="E19" s="236"/>
      <c r="F19" s="236"/>
      <c r="G19" s="236"/>
      <c r="H19" s="236"/>
      <c r="I19" s="235"/>
      <c r="J19" s="236"/>
      <c r="K19" s="236"/>
      <c r="L19" s="236"/>
      <c r="M19" s="236"/>
      <c r="N19" s="236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70" customWidth="1"/>
    <col min="4" max="4" width="9.58333333333333" style="170" customWidth="1"/>
    <col min="5" max="5" width="23.0833333333333" style="170" customWidth="1"/>
    <col min="6" max="6" width="8.83333333333333" style="170" customWidth="1"/>
    <col min="7" max="7" width="8.08333333333333" style="170" customWidth="1"/>
    <col min="8" max="10" width="7.08333333333333" style="170" customWidth="1"/>
    <col min="11" max="11" width="7.75" style="170" customWidth="1"/>
    <col min="12" max="19" width="7.08333333333333" style="170" customWidth="1"/>
    <col min="20" max="21" width="7.25" style="170" customWidth="1"/>
    <col min="22" max="16384" width="9" style="170"/>
  </cols>
  <sheetData>
    <row r="1" ht="24.75" customHeight="1" spans="1:22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94"/>
      <c r="R1" s="194"/>
      <c r="S1" s="201"/>
      <c r="T1" s="201"/>
      <c r="U1" s="171" t="s">
        <v>243</v>
      </c>
      <c r="V1" s="6"/>
    </row>
    <row r="2" ht="24.75" customHeight="1" spans="1:22">
      <c r="A2" s="172" t="s">
        <v>244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6"/>
    </row>
    <row r="3" ht="24.75" customHeight="1" spans="1:22">
      <c r="A3" s="173"/>
      <c r="B3" s="174"/>
      <c r="C3" s="175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202"/>
      <c r="R3" s="202"/>
      <c r="S3" s="203"/>
      <c r="T3" s="204" t="s">
        <v>77</v>
      </c>
      <c r="U3" s="204"/>
      <c r="V3" s="205"/>
    </row>
    <row r="4" ht="24.75" customHeight="1" spans="1:22">
      <c r="A4" s="176" t="s">
        <v>110</v>
      </c>
      <c r="B4" s="176"/>
      <c r="C4" s="177"/>
      <c r="D4" s="178" t="s">
        <v>78</v>
      </c>
      <c r="E4" s="178" t="s">
        <v>98</v>
      </c>
      <c r="F4" s="179" t="s">
        <v>111</v>
      </c>
      <c r="G4" s="180" t="s">
        <v>112</v>
      </c>
      <c r="H4" s="176"/>
      <c r="I4" s="176"/>
      <c r="J4" s="177"/>
      <c r="K4" s="181" t="s">
        <v>113</v>
      </c>
      <c r="L4" s="197"/>
      <c r="M4" s="197"/>
      <c r="N4" s="197"/>
      <c r="O4" s="197"/>
      <c r="P4" s="197"/>
      <c r="Q4" s="197"/>
      <c r="R4" s="206"/>
      <c r="S4" s="207" t="s">
        <v>114</v>
      </c>
      <c r="T4" s="208" t="s">
        <v>115</v>
      </c>
      <c r="U4" s="208" t="s">
        <v>116</v>
      </c>
      <c r="V4" s="205"/>
    </row>
    <row r="5" ht="24.75" customHeight="1" spans="1:22">
      <c r="A5" s="181" t="s">
        <v>100</v>
      </c>
      <c r="B5" s="178" t="s">
        <v>101</v>
      </c>
      <c r="C5" s="178" t="s">
        <v>102</v>
      </c>
      <c r="D5" s="178"/>
      <c r="E5" s="178"/>
      <c r="F5" s="179"/>
      <c r="G5" s="178" t="s">
        <v>80</v>
      </c>
      <c r="H5" s="178" t="s">
        <v>117</v>
      </c>
      <c r="I5" s="178" t="s">
        <v>118</v>
      </c>
      <c r="J5" s="179" t="s">
        <v>119</v>
      </c>
      <c r="K5" s="198" t="s">
        <v>80</v>
      </c>
      <c r="L5" s="153" t="s">
        <v>120</v>
      </c>
      <c r="M5" s="153" t="s">
        <v>121</v>
      </c>
      <c r="N5" s="153" t="s">
        <v>122</v>
      </c>
      <c r="O5" s="153" t="s">
        <v>123</v>
      </c>
      <c r="P5" s="153" t="s">
        <v>124</v>
      </c>
      <c r="Q5" s="153" t="s">
        <v>125</v>
      </c>
      <c r="R5" s="153" t="s">
        <v>126</v>
      </c>
      <c r="S5" s="209"/>
      <c r="T5" s="208"/>
      <c r="U5" s="208"/>
      <c r="V5" s="205"/>
    </row>
    <row r="6" ht="30.75" customHeight="1" spans="1:22">
      <c r="A6" s="181"/>
      <c r="B6" s="178"/>
      <c r="C6" s="178"/>
      <c r="D6" s="178"/>
      <c r="E6" s="179"/>
      <c r="F6" s="182" t="s">
        <v>99</v>
      </c>
      <c r="G6" s="178"/>
      <c r="H6" s="178"/>
      <c r="I6" s="178"/>
      <c r="J6" s="179"/>
      <c r="K6" s="199"/>
      <c r="L6" s="153"/>
      <c r="M6" s="153"/>
      <c r="N6" s="153"/>
      <c r="O6" s="153"/>
      <c r="P6" s="153"/>
      <c r="Q6" s="153"/>
      <c r="R6" s="153"/>
      <c r="S6" s="210"/>
      <c r="T6" s="208"/>
      <c r="U6" s="208"/>
      <c r="V6" s="6"/>
    </row>
    <row r="7" ht="24.75" customHeight="1" spans="1:22">
      <c r="A7" s="183" t="s">
        <v>92</v>
      </c>
      <c r="B7" s="183" t="s">
        <v>92</v>
      </c>
      <c r="C7" s="183" t="s">
        <v>92</v>
      </c>
      <c r="D7" s="183" t="s">
        <v>92</v>
      </c>
      <c r="E7" s="183" t="s">
        <v>92</v>
      </c>
      <c r="F7" s="184">
        <v>1</v>
      </c>
      <c r="G7" s="183">
        <v>2</v>
      </c>
      <c r="H7" s="183">
        <v>3</v>
      </c>
      <c r="I7" s="183">
        <v>4</v>
      </c>
      <c r="J7" s="183">
        <v>5</v>
      </c>
      <c r="K7" s="183">
        <v>6</v>
      </c>
      <c r="L7" s="183">
        <v>7</v>
      </c>
      <c r="M7" s="183">
        <v>8</v>
      </c>
      <c r="N7" s="183">
        <v>9</v>
      </c>
      <c r="O7" s="183">
        <v>10</v>
      </c>
      <c r="P7" s="183">
        <v>11</v>
      </c>
      <c r="Q7" s="183">
        <v>12</v>
      </c>
      <c r="R7" s="183">
        <v>13</v>
      </c>
      <c r="S7" s="183">
        <v>14</v>
      </c>
      <c r="T7" s="184">
        <v>15</v>
      </c>
      <c r="U7" s="184">
        <v>16</v>
      </c>
      <c r="V7" s="6"/>
    </row>
    <row r="8" s="169" customFormat="1" ht="24.75" customHeight="1" spans="1:22">
      <c r="A8" s="185"/>
      <c r="B8" s="185"/>
      <c r="C8" s="186"/>
      <c r="D8" s="187"/>
      <c r="E8" s="188" t="s">
        <v>208</v>
      </c>
      <c r="F8" s="189">
        <v>0</v>
      </c>
      <c r="G8" s="190"/>
      <c r="H8" s="190"/>
      <c r="I8" s="190"/>
      <c r="J8" s="190"/>
      <c r="K8" s="190"/>
      <c r="L8" s="190"/>
      <c r="M8" s="200"/>
      <c r="N8" s="190"/>
      <c r="O8" s="190"/>
      <c r="P8" s="190"/>
      <c r="Q8" s="190"/>
      <c r="R8" s="190"/>
      <c r="S8" s="211"/>
      <c r="T8" s="211"/>
      <c r="U8" s="212"/>
      <c r="V8" s="165"/>
    </row>
    <row r="9" ht="24.75" customHeight="1" spans="1:22">
      <c r="A9" s="191"/>
      <c r="B9" s="191"/>
      <c r="C9" s="191"/>
      <c r="D9" s="191"/>
      <c r="E9" s="192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213"/>
      <c r="T9" s="213"/>
      <c r="U9" s="213"/>
      <c r="V9" s="6"/>
    </row>
    <row r="10" ht="19" customHeight="1" spans="1:22">
      <c r="A10" s="191"/>
      <c r="B10" s="191"/>
      <c r="C10" s="191"/>
      <c r="D10" s="191"/>
      <c r="E10" s="192"/>
      <c r="F10" s="193"/>
      <c r="G10" s="194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213"/>
      <c r="T10" s="213"/>
      <c r="U10" s="213"/>
      <c r="V10" s="6"/>
    </row>
    <row r="11" ht="19" customHeight="1" spans="1:22">
      <c r="A11" s="195"/>
      <c r="B11" s="191"/>
      <c r="C11" s="191"/>
      <c r="D11" s="191"/>
      <c r="E11" s="192"/>
      <c r="F11" s="193"/>
      <c r="G11" s="194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213"/>
      <c r="T11" s="213"/>
      <c r="U11" s="213"/>
      <c r="V11" s="6"/>
    </row>
    <row r="12" ht="19" customHeight="1" spans="1:22">
      <c r="A12" s="195"/>
      <c r="B12" s="191"/>
      <c r="C12" s="191"/>
      <c r="D12" s="191"/>
      <c r="E12" s="192"/>
      <c r="F12" s="193"/>
      <c r="G12" s="193"/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213"/>
      <c r="T12" s="213"/>
      <c r="U12" s="214"/>
      <c r="V12" s="6"/>
    </row>
    <row r="13" ht="19" customHeight="1" spans="1:22">
      <c r="A13" s="195"/>
      <c r="B13" s="195"/>
      <c r="C13" s="191"/>
      <c r="D13" s="191"/>
      <c r="E13" s="192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213"/>
      <c r="T13" s="213"/>
      <c r="U13" s="214"/>
      <c r="V13" s="6"/>
    </row>
    <row r="14" ht="19" customHeight="1" spans="1:22">
      <c r="A14" s="195"/>
      <c r="B14" s="195"/>
      <c r="C14" s="195"/>
      <c r="D14" s="191"/>
      <c r="E14" s="192"/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213"/>
      <c r="T14" s="213"/>
      <c r="U14" s="214"/>
      <c r="V14" s="6"/>
    </row>
    <row r="15" ht="19" customHeight="1" spans="1:22">
      <c r="A15" s="195"/>
      <c r="B15" s="195"/>
      <c r="C15" s="195"/>
      <c r="D15" s="191"/>
      <c r="E15" s="192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13"/>
      <c r="T15" s="214"/>
      <c r="U15" s="214"/>
      <c r="V15" s="6"/>
    </row>
    <row r="16" ht="19" customHeight="1" spans="1:22">
      <c r="A16" s="195"/>
      <c r="B16" s="195"/>
      <c r="C16" s="195"/>
      <c r="D16" s="195"/>
      <c r="E16" s="196"/>
      <c r="F16" s="193"/>
      <c r="G16" s="194"/>
      <c r="H16" s="194"/>
      <c r="I16" s="194"/>
      <c r="J16" s="194"/>
      <c r="K16" s="194"/>
      <c r="L16" s="194"/>
      <c r="M16" s="194"/>
      <c r="N16" s="194"/>
      <c r="O16" s="194"/>
      <c r="P16" s="193"/>
      <c r="Q16" s="193"/>
      <c r="R16" s="193"/>
      <c r="S16" s="214"/>
      <c r="T16" s="214"/>
      <c r="U16" s="214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:U7"/>
    </sheetView>
  </sheetViews>
  <sheetFormatPr defaultColWidth="9" defaultRowHeight="14.25" outlineLevelRow="6"/>
  <cols>
    <col min="1" max="1" width="3.83333333333333" customWidth="1"/>
    <col min="2" max="3" width="4.33333333333333" customWidth="1"/>
    <col min="4" max="4" width="7.25" customWidth="1"/>
    <col min="5" max="5" width="15.3333333333333" customWidth="1"/>
    <col min="6" max="6" width="10.5833333333333" customWidth="1"/>
    <col min="7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2" t="s">
        <v>245</v>
      </c>
    </row>
    <row r="2" ht="24.75" customHeight="1" spans="1:21">
      <c r="A2" s="78" t="s">
        <v>246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3" t="s">
        <v>77</v>
      </c>
      <c r="U3" s="93"/>
    </row>
    <row r="4" ht="27.75" customHeight="1" spans="1:21">
      <c r="A4" s="79" t="s">
        <v>110</v>
      </c>
      <c r="B4" s="80"/>
      <c r="C4" s="81"/>
      <c r="D4" s="82" t="s">
        <v>129</v>
      </c>
      <c r="E4" s="82" t="s">
        <v>130</v>
      </c>
      <c r="F4" s="82" t="s">
        <v>99</v>
      </c>
      <c r="G4" s="83" t="s">
        <v>131</v>
      </c>
      <c r="H4" s="83" t="s">
        <v>132</v>
      </c>
      <c r="I4" s="83" t="s">
        <v>133</v>
      </c>
      <c r="J4" s="83" t="s">
        <v>134</v>
      </c>
      <c r="K4" s="83" t="s">
        <v>135</v>
      </c>
      <c r="L4" s="83" t="s">
        <v>136</v>
      </c>
      <c r="M4" s="83" t="s">
        <v>121</v>
      </c>
      <c r="N4" s="83" t="s">
        <v>137</v>
      </c>
      <c r="O4" s="83" t="s">
        <v>119</v>
      </c>
      <c r="P4" s="83" t="s">
        <v>123</v>
      </c>
      <c r="Q4" s="83" t="s">
        <v>122</v>
      </c>
      <c r="R4" s="83" t="s">
        <v>138</v>
      </c>
      <c r="S4" s="83" t="s">
        <v>139</v>
      </c>
      <c r="T4" s="83" t="s">
        <v>140</v>
      </c>
      <c r="U4" s="83" t="s">
        <v>126</v>
      </c>
    </row>
    <row r="5" ht="13.5" customHeight="1" spans="1:21">
      <c r="A5" s="82" t="s">
        <v>100</v>
      </c>
      <c r="B5" s="82" t="s">
        <v>101</v>
      </c>
      <c r="C5" s="82" t="s">
        <v>102</v>
      </c>
      <c r="D5" s="84"/>
      <c r="E5" s="84"/>
      <c r="F5" s="84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</row>
    <row r="6" ht="18" customHeight="1" spans="1:21">
      <c r="A6" s="85"/>
      <c r="B6" s="85"/>
      <c r="C6" s="85"/>
      <c r="D6" s="85"/>
      <c r="E6" s="85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</row>
    <row r="7" s="76" customFormat="1" ht="29.25" customHeight="1" spans="1:21">
      <c r="A7" s="88"/>
      <c r="B7" s="88"/>
      <c r="C7" s="88"/>
      <c r="D7" s="88"/>
      <c r="E7" s="123" t="s">
        <v>208</v>
      </c>
      <c r="F7" s="168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F15" sqref="F15"/>
    </sheetView>
  </sheetViews>
  <sheetFormatPr defaultColWidth="9" defaultRowHeight="12.75" customHeight="1"/>
  <cols>
    <col min="1" max="3" width="4" style="125" customWidth="1"/>
    <col min="4" max="4" width="9.58333333333333" style="125" customWidth="1"/>
    <col min="5" max="5" width="22.5" style="125" customWidth="1"/>
    <col min="6" max="7" width="8.5" style="125" customWidth="1"/>
    <col min="8" max="10" width="7.25" style="125" customWidth="1"/>
    <col min="11" max="11" width="8.5" style="125" customWidth="1"/>
    <col min="12" max="19" width="7.25" style="125" customWidth="1"/>
    <col min="20" max="21" width="7.75" style="125" customWidth="1"/>
    <col min="22" max="16384" width="9" style="125"/>
  </cols>
  <sheetData>
    <row r="1" ht="24.75" customHeight="1" spans="1:2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49"/>
      <c r="R1" s="149"/>
      <c r="S1" s="155"/>
      <c r="T1" s="155"/>
      <c r="U1" s="126" t="s">
        <v>247</v>
      </c>
      <c r="V1" s="6"/>
    </row>
    <row r="2" ht="24.75" customHeight="1" spans="1:22">
      <c r="A2" s="127" t="s">
        <v>248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6"/>
    </row>
    <row r="3" ht="24.75" customHeight="1" spans="1:22">
      <c r="A3" s="128"/>
      <c r="B3" s="129"/>
      <c r="C3" s="130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56"/>
      <c r="R3" s="156"/>
      <c r="S3" s="157"/>
      <c r="T3" s="158" t="s">
        <v>77</v>
      </c>
      <c r="U3" s="158"/>
      <c r="V3" s="159"/>
    </row>
    <row r="4" ht="24.75" customHeight="1" spans="1:22">
      <c r="A4" s="131" t="s">
        <v>110</v>
      </c>
      <c r="B4" s="131"/>
      <c r="C4" s="131"/>
      <c r="D4" s="132" t="s">
        <v>78</v>
      </c>
      <c r="E4" s="133" t="s">
        <v>98</v>
      </c>
      <c r="F4" s="133" t="s">
        <v>111</v>
      </c>
      <c r="G4" s="131" t="s">
        <v>112</v>
      </c>
      <c r="H4" s="131"/>
      <c r="I4" s="131"/>
      <c r="J4" s="133"/>
      <c r="K4" s="133" t="s">
        <v>113</v>
      </c>
      <c r="L4" s="132"/>
      <c r="M4" s="132"/>
      <c r="N4" s="132"/>
      <c r="O4" s="132"/>
      <c r="P4" s="132"/>
      <c r="Q4" s="132"/>
      <c r="R4" s="160"/>
      <c r="S4" s="161" t="s">
        <v>114</v>
      </c>
      <c r="T4" s="162" t="s">
        <v>115</v>
      </c>
      <c r="U4" s="162" t="s">
        <v>116</v>
      </c>
      <c r="V4" s="159"/>
    </row>
    <row r="5" ht="24.75" customHeight="1" spans="1:22">
      <c r="A5" s="134" t="s">
        <v>100</v>
      </c>
      <c r="B5" s="134" t="s">
        <v>101</v>
      </c>
      <c r="C5" s="134" t="s">
        <v>102</v>
      </c>
      <c r="D5" s="133"/>
      <c r="E5" s="133"/>
      <c r="F5" s="131"/>
      <c r="G5" s="134" t="s">
        <v>80</v>
      </c>
      <c r="H5" s="134" t="s">
        <v>117</v>
      </c>
      <c r="I5" s="134" t="s">
        <v>118</v>
      </c>
      <c r="J5" s="151" t="s">
        <v>119</v>
      </c>
      <c r="K5" s="152" t="s">
        <v>80</v>
      </c>
      <c r="L5" s="153" t="s">
        <v>120</v>
      </c>
      <c r="M5" s="153" t="s">
        <v>121</v>
      </c>
      <c r="N5" s="153" t="s">
        <v>122</v>
      </c>
      <c r="O5" s="153" t="s">
        <v>123</v>
      </c>
      <c r="P5" s="153" t="s">
        <v>124</v>
      </c>
      <c r="Q5" s="153" t="s">
        <v>125</v>
      </c>
      <c r="R5" s="153" t="s">
        <v>126</v>
      </c>
      <c r="S5" s="162"/>
      <c r="T5" s="162"/>
      <c r="U5" s="162"/>
      <c r="V5" s="159"/>
    </row>
    <row r="6" ht="30.75" customHeight="1" spans="1:22">
      <c r="A6" s="133"/>
      <c r="B6" s="133"/>
      <c r="C6" s="133"/>
      <c r="D6" s="133"/>
      <c r="E6" s="131"/>
      <c r="F6" s="135" t="s">
        <v>99</v>
      </c>
      <c r="G6" s="133"/>
      <c r="H6" s="133"/>
      <c r="I6" s="133"/>
      <c r="J6" s="131"/>
      <c r="K6" s="132"/>
      <c r="L6" s="153"/>
      <c r="M6" s="153"/>
      <c r="N6" s="153"/>
      <c r="O6" s="153"/>
      <c r="P6" s="153"/>
      <c r="Q6" s="153"/>
      <c r="R6" s="153"/>
      <c r="S6" s="162"/>
      <c r="T6" s="162"/>
      <c r="U6" s="162"/>
      <c r="V6" s="6"/>
    </row>
    <row r="7" ht="24.75" customHeight="1" spans="1:22">
      <c r="A7" s="136" t="s">
        <v>92</v>
      </c>
      <c r="B7" s="136" t="s">
        <v>92</v>
      </c>
      <c r="C7" s="136" t="s">
        <v>92</v>
      </c>
      <c r="D7" s="136" t="s">
        <v>92</v>
      </c>
      <c r="E7" s="136" t="s">
        <v>92</v>
      </c>
      <c r="F7" s="137">
        <v>1</v>
      </c>
      <c r="G7" s="136">
        <v>2</v>
      </c>
      <c r="H7" s="136">
        <v>3</v>
      </c>
      <c r="I7" s="136">
        <v>4</v>
      </c>
      <c r="J7" s="136">
        <v>5</v>
      </c>
      <c r="K7" s="136">
        <v>6</v>
      </c>
      <c r="L7" s="136">
        <v>7</v>
      </c>
      <c r="M7" s="136">
        <v>8</v>
      </c>
      <c r="N7" s="136">
        <v>9</v>
      </c>
      <c r="O7" s="136">
        <v>10</v>
      </c>
      <c r="P7" s="136">
        <v>11</v>
      </c>
      <c r="Q7" s="136">
        <v>12</v>
      </c>
      <c r="R7" s="136">
        <v>13</v>
      </c>
      <c r="S7" s="136">
        <v>14</v>
      </c>
      <c r="T7" s="137">
        <v>15</v>
      </c>
      <c r="U7" s="137">
        <v>16</v>
      </c>
      <c r="V7" s="6"/>
    </row>
    <row r="8" s="124" customFormat="1" ht="24.75" customHeight="1" spans="1:22">
      <c r="A8" s="138"/>
      <c r="B8" s="138"/>
      <c r="C8" s="139"/>
      <c r="D8" s="140"/>
      <c r="E8" s="141" t="s">
        <v>208</v>
      </c>
      <c r="F8" s="142"/>
      <c r="G8" s="143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63"/>
      <c r="T8" s="163"/>
      <c r="U8" s="164"/>
      <c r="V8" s="165"/>
    </row>
    <row r="9" ht="27" customHeight="1" spans="1:22">
      <c r="A9" s="145"/>
      <c r="B9" s="145"/>
      <c r="C9" s="145"/>
      <c r="D9" s="145"/>
      <c r="E9" s="146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66"/>
      <c r="T9" s="166"/>
      <c r="U9" s="166"/>
      <c r="V9" s="6"/>
    </row>
    <row r="10" ht="19" customHeight="1" spans="1:22">
      <c r="A10" s="145"/>
      <c r="B10" s="145"/>
      <c r="C10" s="145"/>
      <c r="D10" s="145"/>
      <c r="E10" s="146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66"/>
      <c r="T10" s="166"/>
      <c r="U10" s="166"/>
      <c r="V10" s="6"/>
    </row>
    <row r="11" ht="19" customHeight="1" spans="1:22">
      <c r="A11" s="145"/>
      <c r="B11" s="145"/>
      <c r="C11" s="145"/>
      <c r="D11" s="145"/>
      <c r="E11" s="146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66"/>
      <c r="T11" s="166"/>
      <c r="U11" s="166"/>
      <c r="V11" s="6"/>
    </row>
    <row r="12" ht="19" customHeight="1" spans="1:22">
      <c r="A12" s="145"/>
      <c r="B12" s="145"/>
      <c r="C12" s="145"/>
      <c r="D12" s="145"/>
      <c r="E12" s="146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66"/>
      <c r="T12" s="166"/>
      <c r="U12" s="166"/>
      <c r="V12" s="6"/>
    </row>
    <row r="13" ht="19" customHeight="1" spans="1:22">
      <c r="A13" s="145"/>
      <c r="B13" s="145"/>
      <c r="C13" s="145"/>
      <c r="D13" s="145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66"/>
      <c r="T13" s="166"/>
      <c r="U13" s="167"/>
      <c r="V13" s="6"/>
    </row>
    <row r="14" ht="19" customHeight="1" spans="1:22">
      <c r="A14" s="148"/>
      <c r="B14" s="148"/>
      <c r="C14" s="148"/>
      <c r="D14" s="145"/>
      <c r="E14" s="146"/>
      <c r="F14" s="147"/>
      <c r="G14" s="149"/>
      <c r="H14" s="147"/>
      <c r="I14" s="147"/>
      <c r="J14" s="147"/>
      <c r="K14" s="149"/>
      <c r="L14" s="147"/>
      <c r="M14" s="147"/>
      <c r="N14" s="147"/>
      <c r="O14" s="147"/>
      <c r="P14" s="147"/>
      <c r="Q14" s="147"/>
      <c r="R14" s="147"/>
      <c r="S14" s="166"/>
      <c r="T14" s="166"/>
      <c r="U14" s="167"/>
      <c r="V14" s="6"/>
    </row>
    <row r="15" ht="19" customHeight="1" spans="1:22">
      <c r="A15" s="148"/>
      <c r="B15" s="148"/>
      <c r="C15" s="148"/>
      <c r="D15" s="148"/>
      <c r="E15" s="150"/>
      <c r="F15" s="147"/>
      <c r="G15" s="149"/>
      <c r="H15" s="149"/>
      <c r="I15" s="149"/>
      <c r="J15" s="149"/>
      <c r="K15" s="149"/>
      <c r="L15" s="149"/>
      <c r="M15" s="147"/>
      <c r="N15" s="147"/>
      <c r="O15" s="147"/>
      <c r="P15" s="147"/>
      <c r="Q15" s="147"/>
      <c r="R15" s="147"/>
      <c r="S15" s="166"/>
      <c r="T15" s="167"/>
      <c r="U15" s="167"/>
      <c r="V15" s="6"/>
    </row>
    <row r="16" ht="19" customHeight="1" spans="1:22">
      <c r="A16" s="148"/>
      <c r="B16" s="148"/>
      <c r="C16" s="148"/>
      <c r="D16" s="148"/>
      <c r="E16" s="150"/>
      <c r="F16" s="147"/>
      <c r="G16" s="149"/>
      <c r="H16" s="149"/>
      <c r="I16" s="149"/>
      <c r="J16" s="149"/>
      <c r="K16" s="149"/>
      <c r="L16" s="149"/>
      <c r="M16" s="147"/>
      <c r="N16" s="147"/>
      <c r="O16" s="147"/>
      <c r="P16" s="147"/>
      <c r="Q16" s="147"/>
      <c r="R16" s="147"/>
      <c r="S16" s="167"/>
      <c r="T16" s="167"/>
      <c r="U16" s="167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4"/>
      <c r="M17" s="154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:U7"/>
    </sheetView>
  </sheetViews>
  <sheetFormatPr defaultColWidth="9" defaultRowHeight="14.25" outlineLevelRow="6"/>
  <cols>
    <col min="1" max="1" width="3.83333333333333" customWidth="1"/>
    <col min="2" max="3" width="4.33333333333333" customWidth="1"/>
    <col min="4" max="4" width="7.25" customWidth="1"/>
    <col min="5" max="5" width="15.3333333333333" customWidth="1"/>
    <col min="6" max="6" width="10.5833333333333" customWidth="1"/>
    <col min="7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2" t="s">
        <v>249</v>
      </c>
    </row>
    <row r="2" ht="24.75" customHeight="1" spans="1:21">
      <c r="A2" s="78" t="s">
        <v>250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3" t="s">
        <v>77</v>
      </c>
      <c r="U3" s="93"/>
    </row>
    <row r="4" ht="27.75" customHeight="1" spans="1:21">
      <c r="A4" s="79" t="s">
        <v>110</v>
      </c>
      <c r="B4" s="80"/>
      <c r="C4" s="81"/>
      <c r="D4" s="82" t="s">
        <v>129</v>
      </c>
      <c r="E4" s="82" t="s">
        <v>130</v>
      </c>
      <c r="F4" s="82" t="s">
        <v>99</v>
      </c>
      <c r="G4" s="83" t="s">
        <v>131</v>
      </c>
      <c r="H4" s="83" t="s">
        <v>132</v>
      </c>
      <c r="I4" s="83" t="s">
        <v>133</v>
      </c>
      <c r="J4" s="83" t="s">
        <v>134</v>
      </c>
      <c r="K4" s="83" t="s">
        <v>135</v>
      </c>
      <c r="L4" s="83" t="s">
        <v>136</v>
      </c>
      <c r="M4" s="83" t="s">
        <v>121</v>
      </c>
      <c r="N4" s="83" t="s">
        <v>137</v>
      </c>
      <c r="O4" s="83" t="s">
        <v>119</v>
      </c>
      <c r="P4" s="83" t="s">
        <v>123</v>
      </c>
      <c r="Q4" s="83" t="s">
        <v>122</v>
      </c>
      <c r="R4" s="83" t="s">
        <v>138</v>
      </c>
      <c r="S4" s="83" t="s">
        <v>139</v>
      </c>
      <c r="T4" s="83" t="s">
        <v>140</v>
      </c>
      <c r="U4" s="83" t="s">
        <v>126</v>
      </c>
    </row>
    <row r="5" ht="13.5" customHeight="1" spans="1:21">
      <c r="A5" s="82" t="s">
        <v>100</v>
      </c>
      <c r="B5" s="82" t="s">
        <v>101</v>
      </c>
      <c r="C5" s="82" t="s">
        <v>102</v>
      </c>
      <c r="D5" s="84"/>
      <c r="E5" s="84"/>
      <c r="F5" s="84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</row>
    <row r="6" ht="18" customHeight="1" spans="1:21">
      <c r="A6" s="85"/>
      <c r="B6" s="85"/>
      <c r="C6" s="85"/>
      <c r="D6" s="85"/>
      <c r="E6" s="85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</row>
    <row r="7" s="76" customFormat="1" ht="29.25" customHeight="1" spans="1:21">
      <c r="A7" s="88"/>
      <c r="B7" s="88"/>
      <c r="C7" s="88"/>
      <c r="D7" s="88"/>
      <c r="E7" s="123" t="s">
        <v>208</v>
      </c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F13" sqref="F13"/>
    </sheetView>
  </sheetViews>
  <sheetFormatPr defaultColWidth="9" defaultRowHeight="12.75" customHeight="1"/>
  <cols>
    <col min="1" max="3" width="3.58333333333333" style="96" customWidth="1"/>
    <col min="4" max="4" width="6.83333333333333" style="96" customWidth="1"/>
    <col min="5" max="5" width="22.5833333333333" style="96" customWidth="1"/>
    <col min="6" max="6" width="9.33333333333333" style="96" customWidth="1"/>
    <col min="7" max="7" width="8.58333333333333" style="96" customWidth="1"/>
    <col min="8" max="10" width="7.5" style="96" customWidth="1"/>
    <col min="11" max="11" width="8.33333333333333" style="96" customWidth="1"/>
    <col min="12" max="21" width="7.5" style="96" customWidth="1"/>
    <col min="22" max="41" width="6.83333333333333" style="96" customWidth="1"/>
    <col min="42" max="42" width="6.58333333333333" style="96" customWidth="1"/>
    <col min="43" max="253" width="6.83333333333333" style="96" customWidth="1"/>
    <col min="254" max="255" width="6.83333333333333" style="97" customWidth="1"/>
    <col min="256" max="16384" width="9" style="97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4" t="s">
        <v>251</v>
      </c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8" t="s">
        <v>252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116"/>
      <c r="U3" s="117" t="s">
        <v>77</v>
      </c>
      <c r="V3" s="116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4" customFormat="1" ht="23.25" customHeight="1" spans="1:253">
      <c r="A4" s="100" t="s">
        <v>110</v>
      </c>
      <c r="B4" s="100"/>
      <c r="C4" s="100"/>
      <c r="D4" s="101" t="s">
        <v>78</v>
      </c>
      <c r="E4" s="102" t="s">
        <v>98</v>
      </c>
      <c r="F4" s="101" t="s">
        <v>111</v>
      </c>
      <c r="G4" s="103" t="s">
        <v>112</v>
      </c>
      <c r="H4" s="103"/>
      <c r="I4" s="103"/>
      <c r="J4" s="103"/>
      <c r="K4" s="103" t="s">
        <v>113</v>
      </c>
      <c r="L4" s="103"/>
      <c r="M4" s="103"/>
      <c r="N4" s="103"/>
      <c r="O4" s="103"/>
      <c r="P4" s="103"/>
      <c r="Q4" s="103"/>
      <c r="R4" s="103"/>
      <c r="S4" s="104" t="s">
        <v>253</v>
      </c>
      <c r="T4" s="104"/>
      <c r="U4" s="104"/>
      <c r="V4" s="104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18"/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18"/>
      <c r="GN4" s="118"/>
      <c r="GO4" s="118"/>
      <c r="GP4" s="118"/>
      <c r="GQ4" s="118"/>
      <c r="GR4" s="118"/>
      <c r="GS4" s="118"/>
      <c r="GT4" s="118"/>
      <c r="GU4" s="118"/>
      <c r="GV4" s="118"/>
      <c r="GW4" s="118"/>
      <c r="GX4" s="118"/>
      <c r="GY4" s="118"/>
      <c r="GZ4" s="118"/>
      <c r="HA4" s="118"/>
      <c r="HB4" s="118"/>
      <c r="HC4" s="118"/>
      <c r="HD4" s="118"/>
      <c r="HE4" s="118"/>
      <c r="HF4" s="118"/>
      <c r="HG4" s="118"/>
      <c r="HH4" s="118"/>
      <c r="HI4" s="118"/>
      <c r="HJ4" s="118"/>
      <c r="HK4" s="118"/>
      <c r="HL4" s="118"/>
      <c r="HM4" s="118"/>
      <c r="HN4" s="118"/>
      <c r="HO4" s="118"/>
      <c r="HP4" s="118"/>
      <c r="HQ4" s="118"/>
      <c r="HR4" s="118"/>
      <c r="HS4" s="118"/>
      <c r="HT4" s="118"/>
      <c r="HU4" s="118"/>
      <c r="HV4" s="118"/>
      <c r="HW4" s="118"/>
      <c r="HX4" s="118"/>
      <c r="HY4" s="118"/>
      <c r="HZ4" s="118"/>
      <c r="IA4" s="118"/>
      <c r="IB4" s="118"/>
      <c r="IC4" s="118"/>
      <c r="ID4" s="118"/>
      <c r="IE4" s="118"/>
      <c r="IF4" s="118"/>
      <c r="IG4" s="118"/>
      <c r="IH4" s="118"/>
      <c r="II4" s="118"/>
      <c r="IJ4" s="118"/>
      <c r="IK4" s="118"/>
      <c r="IL4" s="118"/>
      <c r="IM4" s="118"/>
      <c r="IN4" s="118"/>
      <c r="IO4" s="118"/>
      <c r="IP4" s="118"/>
      <c r="IQ4" s="118"/>
      <c r="IR4" s="118"/>
      <c r="IS4" s="118"/>
    </row>
    <row r="5" s="94" customFormat="1" ht="23.25" customHeight="1" spans="1:253">
      <c r="A5" s="104" t="s">
        <v>100</v>
      </c>
      <c r="B5" s="101" t="s">
        <v>101</v>
      </c>
      <c r="C5" s="101" t="s">
        <v>102</v>
      </c>
      <c r="D5" s="101"/>
      <c r="E5" s="102"/>
      <c r="F5" s="101"/>
      <c r="G5" s="101" t="s">
        <v>80</v>
      </c>
      <c r="H5" s="101" t="s">
        <v>117</v>
      </c>
      <c r="I5" s="101" t="s">
        <v>118</v>
      </c>
      <c r="J5" s="101" t="s">
        <v>119</v>
      </c>
      <c r="K5" s="101" t="s">
        <v>80</v>
      </c>
      <c r="L5" s="101" t="s">
        <v>120</v>
      </c>
      <c r="M5" s="101" t="s">
        <v>121</v>
      </c>
      <c r="N5" s="101" t="s">
        <v>122</v>
      </c>
      <c r="O5" s="101" t="s">
        <v>123</v>
      </c>
      <c r="P5" s="101" t="s">
        <v>124</v>
      </c>
      <c r="Q5" s="101" t="s">
        <v>125</v>
      </c>
      <c r="R5" s="101" t="s">
        <v>126</v>
      </c>
      <c r="S5" s="104" t="s">
        <v>80</v>
      </c>
      <c r="T5" s="104" t="s">
        <v>254</v>
      </c>
      <c r="U5" s="104" t="s">
        <v>255</v>
      </c>
      <c r="V5" s="104" t="s">
        <v>256</v>
      </c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</row>
    <row r="6" ht="31.5" customHeight="1" spans="1:253">
      <c r="A6" s="104"/>
      <c r="B6" s="101"/>
      <c r="C6" s="101"/>
      <c r="D6" s="101"/>
      <c r="E6" s="102"/>
      <c r="F6" s="105" t="s">
        <v>99</v>
      </c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4"/>
      <c r="T6" s="104"/>
      <c r="U6" s="104"/>
      <c r="V6" s="104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G6" s="119"/>
      <c r="FH6" s="119"/>
      <c r="FI6" s="119"/>
      <c r="FJ6" s="119"/>
      <c r="FK6" s="119"/>
      <c r="FL6" s="119"/>
      <c r="FM6" s="119"/>
      <c r="FN6" s="119"/>
      <c r="FO6" s="119"/>
      <c r="FP6" s="119"/>
      <c r="FQ6" s="119"/>
      <c r="FR6" s="119"/>
      <c r="FS6" s="119"/>
      <c r="FT6" s="119"/>
      <c r="FU6" s="119"/>
      <c r="FV6" s="119"/>
      <c r="FW6" s="119"/>
      <c r="FX6" s="119"/>
      <c r="FY6" s="119"/>
      <c r="FZ6" s="119"/>
      <c r="GA6" s="119"/>
      <c r="GB6" s="119"/>
      <c r="GC6" s="119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  <c r="HA6" s="119"/>
      <c r="HB6" s="119"/>
      <c r="HC6" s="119"/>
      <c r="HD6" s="119"/>
      <c r="HE6" s="119"/>
      <c r="HF6" s="119"/>
      <c r="HG6" s="119"/>
      <c r="HH6" s="119"/>
      <c r="HI6" s="119"/>
      <c r="HJ6" s="119"/>
      <c r="HK6" s="119"/>
      <c r="HL6" s="119"/>
      <c r="HM6" s="119"/>
      <c r="HN6" s="119"/>
      <c r="HO6" s="119"/>
      <c r="HP6" s="119"/>
      <c r="HQ6" s="119"/>
      <c r="HR6" s="119"/>
      <c r="HS6" s="119"/>
      <c r="HT6" s="119"/>
      <c r="HU6" s="119"/>
      <c r="HV6" s="119"/>
      <c r="HW6" s="119"/>
      <c r="HX6" s="119"/>
      <c r="HY6" s="119"/>
      <c r="HZ6" s="119"/>
      <c r="IA6" s="119"/>
      <c r="IB6" s="119"/>
      <c r="IC6" s="119"/>
      <c r="ID6" s="119"/>
      <c r="IE6" s="119"/>
      <c r="IF6" s="119"/>
      <c r="IG6" s="119"/>
      <c r="IH6" s="119"/>
      <c r="II6" s="119"/>
      <c r="IJ6" s="119"/>
      <c r="IK6" s="119"/>
      <c r="IL6" s="119"/>
      <c r="IM6" s="119"/>
      <c r="IN6" s="119"/>
      <c r="IO6" s="119"/>
      <c r="IP6" s="119"/>
      <c r="IQ6" s="115"/>
      <c r="IR6" s="115"/>
      <c r="IS6" s="115"/>
    </row>
    <row r="7" ht="23.25" customHeight="1" spans="1:253">
      <c r="A7" s="105" t="s">
        <v>92</v>
      </c>
      <c r="B7" s="105" t="s">
        <v>92</v>
      </c>
      <c r="C7" s="105" t="s">
        <v>92</v>
      </c>
      <c r="D7" s="105" t="s">
        <v>92</v>
      </c>
      <c r="E7" s="105" t="s">
        <v>92</v>
      </c>
      <c r="F7" s="105">
        <v>1</v>
      </c>
      <c r="G7" s="105">
        <v>2</v>
      </c>
      <c r="H7" s="105">
        <v>3</v>
      </c>
      <c r="I7" s="113">
        <v>4</v>
      </c>
      <c r="J7" s="113">
        <v>5</v>
      </c>
      <c r="K7" s="105">
        <v>6</v>
      </c>
      <c r="L7" s="105">
        <v>7</v>
      </c>
      <c r="M7" s="105">
        <v>8</v>
      </c>
      <c r="N7" s="113">
        <v>9</v>
      </c>
      <c r="O7" s="113">
        <v>10</v>
      </c>
      <c r="P7" s="105">
        <v>11</v>
      </c>
      <c r="Q7" s="105">
        <v>12</v>
      </c>
      <c r="R7" s="105">
        <v>13</v>
      </c>
      <c r="S7" s="105">
        <v>14</v>
      </c>
      <c r="T7" s="105">
        <v>15</v>
      </c>
      <c r="U7" s="105">
        <v>16</v>
      </c>
      <c r="V7" s="105">
        <v>17</v>
      </c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5"/>
      <c r="IR7" s="115"/>
      <c r="IS7" s="115"/>
    </row>
    <row r="8" s="95" customFormat="1" ht="23.25" customHeight="1" spans="1:253">
      <c r="A8" s="106"/>
      <c r="B8" s="106"/>
      <c r="C8" s="106"/>
      <c r="D8" s="107"/>
      <c r="E8" s="108" t="s">
        <v>80</v>
      </c>
      <c r="F8" s="109">
        <f>SUM(F9)</f>
        <v>463.2</v>
      </c>
      <c r="G8" s="109">
        <f>SUM(G9)</f>
        <v>463.2</v>
      </c>
      <c r="H8" s="110"/>
      <c r="I8" s="109">
        <f>SUM(I9)</f>
        <v>463.2</v>
      </c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20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</row>
    <row r="9" ht="23.25" customHeight="1" spans="1:253">
      <c r="A9" s="106"/>
      <c r="B9" s="106"/>
      <c r="C9" s="106"/>
      <c r="D9" s="107"/>
      <c r="E9" s="111" t="s">
        <v>94</v>
      </c>
      <c r="F9" s="109">
        <f>SUM(F10:F11)</f>
        <v>463.2</v>
      </c>
      <c r="G9" s="109">
        <f>SUM(G10:G11)</f>
        <v>463.2</v>
      </c>
      <c r="H9" s="110"/>
      <c r="I9" s="109">
        <f>SUM(I10:I11)</f>
        <v>463.2</v>
      </c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20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6" t="s">
        <v>103</v>
      </c>
      <c r="B10" s="106" t="s">
        <v>104</v>
      </c>
      <c r="C10" s="106" t="s">
        <v>105</v>
      </c>
      <c r="D10" s="107" t="s">
        <v>93</v>
      </c>
      <c r="E10" s="111" t="s">
        <v>106</v>
      </c>
      <c r="F10" s="109">
        <v>295.2</v>
      </c>
      <c r="G10" s="109">
        <v>295.2</v>
      </c>
      <c r="H10" s="110"/>
      <c r="I10" s="109">
        <v>295.2</v>
      </c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20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6" t="s">
        <v>103</v>
      </c>
      <c r="B11" s="106" t="s">
        <v>104</v>
      </c>
      <c r="C11" s="106" t="s">
        <v>105</v>
      </c>
      <c r="D11" s="107" t="s">
        <v>93</v>
      </c>
      <c r="E11" s="111" t="s">
        <v>107</v>
      </c>
      <c r="F11" s="112">
        <v>168</v>
      </c>
      <c r="G11" s="112">
        <v>168</v>
      </c>
      <c r="H11" s="110"/>
      <c r="I11" s="112">
        <v>168</v>
      </c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20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6"/>
      <c r="B12" s="106"/>
      <c r="C12" s="106"/>
      <c r="D12" s="107"/>
      <c r="E12" s="111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20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6"/>
      <c r="B13" s="106"/>
      <c r="C13" s="106"/>
      <c r="D13" s="107"/>
      <c r="E13" s="111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20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6"/>
      <c r="B14" s="106"/>
      <c r="C14" s="106"/>
      <c r="D14" s="107"/>
      <c r="E14" s="111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20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6"/>
      <c r="B15" s="106"/>
      <c r="C15" s="106"/>
      <c r="D15" s="107"/>
      <c r="E15" s="111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20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6"/>
      <c r="B16" s="106"/>
      <c r="C16" s="106"/>
      <c r="D16" s="107"/>
      <c r="E16" s="111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20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6"/>
      <c r="B17" s="106"/>
      <c r="C17" s="106"/>
      <c r="D17" s="107"/>
      <c r="E17" s="111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20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2" orientation="landscape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showGridLines="0" showZeros="0" workbookViewId="0">
      <selection activeCell="F7" sqref="F7:F10"/>
    </sheetView>
  </sheetViews>
  <sheetFormatPr defaultColWidth="9" defaultRowHeight="14.25"/>
  <cols>
    <col min="1" max="1" width="3.83333333333333" customWidth="1"/>
    <col min="2" max="3" width="4.33333333333333" customWidth="1"/>
    <col min="4" max="4" width="7.25" customWidth="1"/>
    <col min="5" max="5" width="15.3333333333333" customWidth="1"/>
    <col min="6" max="6" width="10.5833333333333" customWidth="1"/>
    <col min="7" max="7" width="8.83333333333333" customWidth="1"/>
    <col min="8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2" t="s">
        <v>257</v>
      </c>
    </row>
    <row r="2" ht="24.75" customHeight="1" spans="1:21">
      <c r="A2" s="78" t="s">
        <v>258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3" t="s">
        <v>77</v>
      </c>
      <c r="U3" s="93"/>
    </row>
    <row r="4" ht="27.75" customHeight="1" spans="1:21">
      <c r="A4" s="79" t="s">
        <v>110</v>
      </c>
      <c r="B4" s="80"/>
      <c r="C4" s="81"/>
      <c r="D4" s="82" t="s">
        <v>129</v>
      </c>
      <c r="E4" s="82" t="s">
        <v>130</v>
      </c>
      <c r="F4" s="82" t="s">
        <v>99</v>
      </c>
      <c r="G4" s="83" t="s">
        <v>131</v>
      </c>
      <c r="H4" s="83" t="s">
        <v>132</v>
      </c>
      <c r="I4" s="83" t="s">
        <v>133</v>
      </c>
      <c r="J4" s="83" t="s">
        <v>134</v>
      </c>
      <c r="K4" s="83" t="s">
        <v>135</v>
      </c>
      <c r="L4" s="83" t="s">
        <v>136</v>
      </c>
      <c r="M4" s="83" t="s">
        <v>121</v>
      </c>
      <c r="N4" s="83" t="s">
        <v>137</v>
      </c>
      <c r="O4" s="83" t="s">
        <v>119</v>
      </c>
      <c r="P4" s="83" t="s">
        <v>123</v>
      </c>
      <c r="Q4" s="83" t="s">
        <v>122</v>
      </c>
      <c r="R4" s="83" t="s">
        <v>138</v>
      </c>
      <c r="S4" s="83" t="s">
        <v>139</v>
      </c>
      <c r="T4" s="83" t="s">
        <v>140</v>
      </c>
      <c r="U4" s="83" t="s">
        <v>126</v>
      </c>
    </row>
    <row r="5" ht="13.5" customHeight="1" spans="1:21">
      <c r="A5" s="82" t="s">
        <v>100</v>
      </c>
      <c r="B5" s="82" t="s">
        <v>101</v>
      </c>
      <c r="C5" s="82" t="s">
        <v>102</v>
      </c>
      <c r="D5" s="84"/>
      <c r="E5" s="84"/>
      <c r="F5" s="84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</row>
    <row r="6" ht="18" customHeight="1" spans="1:21">
      <c r="A6" s="85"/>
      <c r="B6" s="85"/>
      <c r="C6" s="85"/>
      <c r="D6" s="85"/>
      <c r="E6" s="85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</row>
    <row r="7" ht="29.25" customHeight="1" spans="1:21">
      <c r="A7" s="85"/>
      <c r="B7" s="85"/>
      <c r="C7" s="85"/>
      <c r="D7" s="85"/>
      <c r="E7" s="85" t="s">
        <v>80</v>
      </c>
      <c r="F7" s="86">
        <f>SUM(F8)</f>
        <v>463.2</v>
      </c>
      <c r="G7" s="83"/>
      <c r="H7" s="86">
        <f>SUM(H8)</f>
        <v>463.2</v>
      </c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</row>
    <row r="8" ht="29.25" customHeight="1" spans="1:21">
      <c r="A8" s="85"/>
      <c r="B8" s="85"/>
      <c r="C8" s="85"/>
      <c r="D8" s="85"/>
      <c r="E8" s="87" t="s">
        <v>94</v>
      </c>
      <c r="F8" s="86">
        <f>SUM(F9:F10)</f>
        <v>463.2</v>
      </c>
      <c r="G8" s="83"/>
      <c r="H8" s="86">
        <f>SUM(H9:H10)</f>
        <v>463.2</v>
      </c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</row>
    <row r="9" ht="29.25" customHeight="1" spans="1:21">
      <c r="A9" s="85" t="s">
        <v>103</v>
      </c>
      <c r="B9" s="85" t="s">
        <v>104</v>
      </c>
      <c r="C9" s="85" t="s">
        <v>105</v>
      </c>
      <c r="D9" s="85" t="s">
        <v>93</v>
      </c>
      <c r="E9" s="87" t="s">
        <v>106</v>
      </c>
      <c r="F9" s="86">
        <v>295.2</v>
      </c>
      <c r="G9" s="83"/>
      <c r="H9" s="86">
        <v>295.2</v>
      </c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</row>
    <row r="10" s="76" customFormat="1" ht="29.25" customHeight="1" spans="1:21">
      <c r="A10" s="88" t="s">
        <v>103</v>
      </c>
      <c r="B10" s="88" t="s">
        <v>104</v>
      </c>
      <c r="C10" s="88" t="s">
        <v>105</v>
      </c>
      <c r="D10" s="88" t="s">
        <v>93</v>
      </c>
      <c r="E10" s="89" t="s">
        <v>107</v>
      </c>
      <c r="F10" s="90">
        <v>168</v>
      </c>
      <c r="G10" s="91"/>
      <c r="H10" s="90">
        <v>168</v>
      </c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</row>
    <row r="11" ht="29.25" customHeight="1"/>
    <row r="12" ht="29.25" customHeight="1"/>
    <row r="13" ht="29.25" customHeight="1"/>
    <row r="14" ht="29.25" customHeight="1"/>
    <row r="17" spans="6:6">
      <c r="F17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tabSelected="1" workbookViewId="0">
      <selection activeCell="E28" sqref="E28"/>
    </sheetView>
  </sheetViews>
  <sheetFormatPr defaultColWidth="9" defaultRowHeight="12.75" customHeight="1"/>
  <cols>
    <col min="1" max="1" width="15.5" style="52" customWidth="1"/>
    <col min="2" max="2" width="9.08333333333333" style="52" customWidth="1"/>
    <col min="3" max="8" width="7.83333333333333" style="52" customWidth="1"/>
    <col min="9" max="9" width="9.08333333333333" style="52" customWidth="1"/>
    <col min="10" max="15" width="7.83333333333333" style="52" customWidth="1"/>
    <col min="16" max="250" width="6.83333333333333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1" t="s">
        <v>259</v>
      </c>
    </row>
    <row r="2" ht="47.25" customHeight="1" spans="1:15">
      <c r="A2" s="53" t="s">
        <v>260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261</v>
      </c>
      <c r="B4" s="56" t="s">
        <v>262</v>
      </c>
      <c r="C4" s="56"/>
      <c r="D4" s="56"/>
      <c r="E4" s="56"/>
      <c r="F4" s="56"/>
      <c r="G4" s="56"/>
      <c r="H4" s="56"/>
      <c r="I4" s="72" t="s">
        <v>263</v>
      </c>
      <c r="J4" s="73"/>
      <c r="K4" s="73"/>
      <c r="L4" s="73"/>
      <c r="M4" s="73"/>
      <c r="N4" s="73"/>
      <c r="O4" s="73"/>
    </row>
    <row r="5" s="51" customFormat="1" ht="23.25" customHeight="1" spans="1:15">
      <c r="A5" s="55"/>
      <c r="B5" s="57" t="s">
        <v>80</v>
      </c>
      <c r="C5" s="57" t="s">
        <v>182</v>
      </c>
      <c r="D5" s="57" t="s">
        <v>264</v>
      </c>
      <c r="E5" s="58" t="s">
        <v>265</v>
      </c>
      <c r="F5" s="59" t="s">
        <v>185</v>
      </c>
      <c r="G5" s="59" t="s">
        <v>266</v>
      </c>
      <c r="H5" s="60" t="s">
        <v>187</v>
      </c>
      <c r="I5" s="62" t="s">
        <v>80</v>
      </c>
      <c r="J5" s="63" t="s">
        <v>182</v>
      </c>
      <c r="K5" s="63" t="s">
        <v>264</v>
      </c>
      <c r="L5" s="63" t="s">
        <v>265</v>
      </c>
      <c r="M5" s="63" t="s">
        <v>185</v>
      </c>
      <c r="N5" s="63" t="s">
        <v>266</v>
      </c>
      <c r="O5" s="63" t="s">
        <v>187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94</v>
      </c>
      <c r="B8" s="68">
        <v>19</v>
      </c>
      <c r="C8" s="69">
        <v>11</v>
      </c>
      <c r="D8" s="69"/>
      <c r="E8" s="69"/>
      <c r="F8" s="69">
        <v>8</v>
      </c>
      <c r="G8" s="69">
        <v>0</v>
      </c>
      <c r="H8" s="69"/>
      <c r="I8" s="68">
        <v>21.5</v>
      </c>
      <c r="J8" s="74">
        <v>11</v>
      </c>
      <c r="K8" s="74"/>
      <c r="L8" s="74"/>
      <c r="M8" s="69">
        <v>10.5</v>
      </c>
      <c r="N8" s="74"/>
      <c r="O8" s="74"/>
    </row>
    <row r="9" customHeight="1" spans="1:15">
      <c r="A9" s="6"/>
      <c r="B9" s="6"/>
      <c r="C9" s="70"/>
      <c r="D9" s="70"/>
      <c r="E9" s="70"/>
      <c r="F9" s="70"/>
      <c r="G9" s="70"/>
      <c r="H9" s="70"/>
      <c r="I9" s="70"/>
      <c r="J9" s="70"/>
      <c r="K9" s="6"/>
      <c r="L9" s="70"/>
      <c r="M9" s="6"/>
      <c r="N9" s="75"/>
      <c r="O9" s="70"/>
    </row>
    <row r="10" customHeight="1" spans="1:15">
      <c r="A10" s="6"/>
      <c r="B10" s="6"/>
      <c r="C10" s="6"/>
      <c r="D10" s="70"/>
      <c r="E10" s="6"/>
      <c r="F10" s="6"/>
      <c r="G10" s="70"/>
      <c r="H10" s="70"/>
      <c r="I10" s="70"/>
      <c r="J10" s="6"/>
      <c r="K10" s="70"/>
      <c r="L10" s="6"/>
      <c r="M10" s="6"/>
      <c r="N10" s="6"/>
      <c r="O10" s="70"/>
    </row>
    <row r="11" customHeight="1" spans="1:15">
      <c r="A11" s="6"/>
      <c r="B11" s="70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0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708333333333333" bottom="0.984027777777778" header="0.747916666666667" footer="0.511805555555556"/>
  <pageSetup paperSize="9" scale="95" orientation="landscape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D8" sqref="D8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0833333333333" style="28" customWidth="1"/>
    <col min="6" max="7" width="23.5833333333333" style="28" customWidth="1"/>
    <col min="8" max="9" width="20.5833333333333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267</v>
      </c>
      <c r="J1" s="29"/>
    </row>
    <row r="2" ht="18.75" customHeight="1" spans="1:10">
      <c r="A2" s="31" t="s">
        <v>268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129</v>
      </c>
      <c r="B4" s="33" t="s">
        <v>79</v>
      </c>
      <c r="C4" s="34" t="s">
        <v>269</v>
      </c>
      <c r="D4" s="35"/>
      <c r="E4" s="36"/>
      <c r="F4" s="35" t="s">
        <v>270</v>
      </c>
      <c r="G4" s="34" t="s">
        <v>271</v>
      </c>
      <c r="H4" s="34" t="s">
        <v>272</v>
      </c>
      <c r="I4" s="35"/>
      <c r="J4" s="29"/>
    </row>
    <row r="5" ht="24.75" customHeight="1" spans="1:10">
      <c r="A5" s="32"/>
      <c r="B5" s="33"/>
      <c r="C5" s="37" t="s">
        <v>273</v>
      </c>
      <c r="D5" s="38" t="s">
        <v>112</v>
      </c>
      <c r="E5" s="39" t="s">
        <v>113</v>
      </c>
      <c r="F5" s="35"/>
      <c r="G5" s="34"/>
      <c r="H5" s="40" t="s">
        <v>274</v>
      </c>
      <c r="I5" s="49" t="s">
        <v>275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319.5" customHeight="1" spans="1:10">
      <c r="A7" s="43" t="s">
        <v>93</v>
      </c>
      <c r="B7" s="44" t="s">
        <v>94</v>
      </c>
      <c r="C7" s="45">
        <v>463.2</v>
      </c>
      <c r="D7" s="45">
        <v>463.2</v>
      </c>
      <c r="E7" s="45"/>
      <c r="F7" s="44" t="s">
        <v>276</v>
      </c>
      <c r="G7" s="44" t="s">
        <v>277</v>
      </c>
      <c r="H7" s="44" t="s">
        <v>278</v>
      </c>
      <c r="I7" s="50" t="s">
        <v>279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F7" sqref="F7:G10"/>
    </sheetView>
  </sheetViews>
  <sheetFormatPr defaultColWidth="9" defaultRowHeight="23.15" customHeight="1"/>
  <cols>
    <col min="1" max="3" width="3.33333333333333" style="503" customWidth="1"/>
    <col min="4" max="4" width="7.33333333333333" style="503" customWidth="1"/>
    <col min="5" max="5" width="21.75" style="503" customWidth="1"/>
    <col min="6" max="6" width="12.5" style="503" customWidth="1"/>
    <col min="7" max="7" width="11.5833333333333" style="503" customWidth="1"/>
    <col min="8" max="16" width="10.5" style="503" customWidth="1"/>
    <col min="17" max="247" width="6.75" style="503" customWidth="1"/>
    <col min="248" max="16384" width="9" style="504"/>
  </cols>
  <sheetData>
    <row r="1" customHeight="1" spans="1:247">
      <c r="A1" s="6"/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6"/>
      <c r="N1" s="6"/>
      <c r="O1" s="6"/>
      <c r="P1" s="525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06" t="s">
        <v>96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3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07"/>
      <c r="B3" s="507"/>
      <c r="C3" s="507"/>
      <c r="D3" s="508"/>
      <c r="E3" s="509"/>
      <c r="F3" s="508"/>
      <c r="G3" s="510"/>
      <c r="H3" s="510"/>
      <c r="I3" s="510"/>
      <c r="J3" s="508"/>
      <c r="K3" s="508"/>
      <c r="L3" s="508"/>
      <c r="M3" s="6"/>
      <c r="N3" s="6"/>
      <c r="O3" s="526" t="s">
        <v>77</v>
      </c>
      <c r="P3" s="526"/>
      <c r="Q3" s="51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01" customFormat="1" ht="24.75" customHeight="1" spans="1:247">
      <c r="A4" s="511" t="s">
        <v>97</v>
      </c>
      <c r="B4" s="511"/>
      <c r="C4" s="511"/>
      <c r="D4" s="512" t="s">
        <v>78</v>
      </c>
      <c r="E4" s="513" t="s">
        <v>98</v>
      </c>
      <c r="F4" s="514" t="s">
        <v>99</v>
      </c>
      <c r="G4" s="515" t="s">
        <v>81</v>
      </c>
      <c r="H4" s="515"/>
      <c r="I4" s="515"/>
      <c r="J4" s="512" t="s">
        <v>82</v>
      </c>
      <c r="K4" s="512" t="s">
        <v>83</v>
      </c>
      <c r="L4" s="512" t="s">
        <v>84</v>
      </c>
      <c r="M4" s="512" t="s">
        <v>85</v>
      </c>
      <c r="N4" s="512" t="s">
        <v>86</v>
      </c>
      <c r="O4" s="527" t="s">
        <v>87</v>
      </c>
      <c r="P4" s="528" t="s">
        <v>88</v>
      </c>
      <c r="Q4" s="495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  <c r="AF4" s="535"/>
      <c r="AG4" s="535"/>
      <c r="AH4" s="535"/>
      <c r="AI4" s="535"/>
      <c r="AJ4" s="535"/>
      <c r="AK4" s="535"/>
      <c r="AL4" s="535"/>
      <c r="AM4" s="535"/>
      <c r="AN4" s="535"/>
      <c r="AO4" s="535"/>
      <c r="AP4" s="535"/>
      <c r="AQ4" s="535"/>
      <c r="AR4" s="535"/>
      <c r="AS4" s="535"/>
      <c r="AT4" s="535"/>
      <c r="AU4" s="535"/>
      <c r="AV4" s="535"/>
      <c r="AW4" s="535"/>
      <c r="AX4" s="535"/>
      <c r="AY4" s="535"/>
      <c r="AZ4" s="535"/>
      <c r="BA4" s="535"/>
      <c r="BB4" s="535"/>
      <c r="BC4" s="535"/>
      <c r="BD4" s="535"/>
      <c r="BE4" s="535"/>
      <c r="BF4" s="535"/>
      <c r="BG4" s="535"/>
      <c r="BH4" s="535"/>
      <c r="BI4" s="535"/>
      <c r="BJ4" s="535"/>
      <c r="BK4" s="535"/>
      <c r="BL4" s="535"/>
      <c r="BM4" s="535"/>
      <c r="BN4" s="535"/>
      <c r="BO4" s="535"/>
      <c r="BP4" s="535"/>
      <c r="BQ4" s="535"/>
      <c r="BR4" s="535"/>
      <c r="BS4" s="535"/>
      <c r="BT4" s="535"/>
      <c r="BU4" s="535"/>
      <c r="BV4" s="535"/>
      <c r="BW4" s="535"/>
      <c r="BX4" s="535"/>
      <c r="BY4" s="535"/>
      <c r="BZ4" s="535"/>
      <c r="CA4" s="535"/>
      <c r="CB4" s="535"/>
      <c r="CC4" s="535"/>
      <c r="CD4" s="535"/>
      <c r="CE4" s="535"/>
      <c r="CF4" s="535"/>
      <c r="CG4" s="535"/>
      <c r="CH4" s="535"/>
      <c r="CI4" s="535"/>
      <c r="CJ4" s="535"/>
      <c r="CK4" s="535"/>
      <c r="CL4" s="535"/>
      <c r="CM4" s="535"/>
      <c r="CN4" s="535"/>
      <c r="CO4" s="535"/>
      <c r="CP4" s="535"/>
      <c r="CQ4" s="535"/>
      <c r="CR4" s="535"/>
      <c r="CS4" s="535"/>
      <c r="CT4" s="535"/>
      <c r="CU4" s="535"/>
      <c r="CV4" s="535"/>
      <c r="CW4" s="535"/>
      <c r="CX4" s="535"/>
      <c r="CY4" s="535"/>
      <c r="CZ4" s="535"/>
      <c r="DA4" s="535"/>
      <c r="DB4" s="535"/>
      <c r="DC4" s="535"/>
      <c r="DD4" s="535"/>
      <c r="DE4" s="535"/>
      <c r="DF4" s="535"/>
      <c r="DG4" s="535"/>
      <c r="DH4" s="535"/>
      <c r="DI4" s="535"/>
      <c r="DJ4" s="535"/>
      <c r="DK4" s="535"/>
      <c r="DL4" s="535"/>
      <c r="DM4" s="535"/>
      <c r="DN4" s="535"/>
      <c r="DO4" s="535"/>
      <c r="DP4" s="535"/>
      <c r="DQ4" s="535"/>
      <c r="DR4" s="535"/>
      <c r="DS4" s="535"/>
      <c r="DT4" s="535"/>
      <c r="DU4" s="535"/>
      <c r="DV4" s="535"/>
      <c r="DW4" s="535"/>
      <c r="DX4" s="535"/>
      <c r="DY4" s="535"/>
      <c r="DZ4" s="535"/>
      <c r="EA4" s="535"/>
      <c r="EB4" s="535"/>
      <c r="EC4" s="535"/>
      <c r="ED4" s="535"/>
      <c r="EE4" s="535"/>
      <c r="EF4" s="535"/>
      <c r="EG4" s="535"/>
      <c r="EH4" s="535"/>
      <c r="EI4" s="535"/>
      <c r="EJ4" s="535"/>
      <c r="EK4" s="535"/>
      <c r="EL4" s="535"/>
      <c r="EM4" s="535"/>
      <c r="EN4" s="535"/>
      <c r="EO4" s="535"/>
      <c r="EP4" s="535"/>
      <c r="EQ4" s="535"/>
      <c r="ER4" s="535"/>
      <c r="ES4" s="535"/>
      <c r="ET4" s="535"/>
      <c r="EU4" s="535"/>
      <c r="EV4" s="535"/>
      <c r="EW4" s="535"/>
      <c r="EX4" s="535"/>
      <c r="EY4" s="535"/>
      <c r="EZ4" s="535"/>
      <c r="FA4" s="535"/>
      <c r="FB4" s="535"/>
      <c r="FC4" s="535"/>
      <c r="FD4" s="535"/>
      <c r="FE4" s="535"/>
      <c r="FF4" s="535"/>
      <c r="FG4" s="535"/>
      <c r="FH4" s="535"/>
      <c r="FI4" s="535"/>
      <c r="FJ4" s="535"/>
      <c r="FK4" s="535"/>
      <c r="FL4" s="535"/>
      <c r="FM4" s="535"/>
      <c r="FN4" s="535"/>
      <c r="FO4" s="535"/>
      <c r="FP4" s="535"/>
      <c r="FQ4" s="535"/>
      <c r="FR4" s="535"/>
      <c r="FS4" s="535"/>
      <c r="FT4" s="535"/>
      <c r="FU4" s="535"/>
      <c r="FV4" s="535"/>
      <c r="FW4" s="535"/>
      <c r="FX4" s="535"/>
      <c r="FY4" s="535"/>
      <c r="FZ4" s="535"/>
      <c r="GA4" s="535"/>
      <c r="GB4" s="535"/>
      <c r="GC4" s="535"/>
      <c r="GD4" s="535"/>
      <c r="GE4" s="535"/>
      <c r="GF4" s="535"/>
      <c r="GG4" s="535"/>
      <c r="GH4" s="535"/>
      <c r="GI4" s="535"/>
      <c r="GJ4" s="535"/>
      <c r="GK4" s="535"/>
      <c r="GL4" s="535"/>
      <c r="GM4" s="535"/>
      <c r="GN4" s="535"/>
      <c r="GO4" s="535"/>
      <c r="GP4" s="535"/>
      <c r="GQ4" s="535"/>
      <c r="GR4" s="535"/>
      <c r="GS4" s="535"/>
      <c r="GT4" s="535"/>
      <c r="GU4" s="535"/>
      <c r="GV4" s="535"/>
      <c r="GW4" s="535"/>
      <c r="GX4" s="535"/>
      <c r="GY4" s="535"/>
      <c r="GZ4" s="535"/>
      <c r="HA4" s="535"/>
      <c r="HB4" s="535"/>
      <c r="HC4" s="535"/>
      <c r="HD4" s="535"/>
      <c r="HE4" s="535"/>
      <c r="HF4" s="535"/>
      <c r="HG4" s="535"/>
      <c r="HH4" s="535"/>
      <c r="HI4" s="535"/>
      <c r="HJ4" s="535"/>
      <c r="HK4" s="535"/>
      <c r="HL4" s="535"/>
      <c r="HM4" s="535"/>
      <c r="HN4" s="535"/>
      <c r="HO4" s="535"/>
      <c r="HP4" s="535"/>
      <c r="HQ4" s="535"/>
      <c r="HR4" s="535"/>
      <c r="HS4" s="535"/>
      <c r="HT4" s="535"/>
      <c r="HU4" s="535"/>
      <c r="HV4" s="535"/>
      <c r="HW4" s="535"/>
      <c r="HX4" s="535"/>
      <c r="HY4" s="535"/>
      <c r="HZ4" s="535"/>
      <c r="IA4" s="535"/>
      <c r="IB4" s="535"/>
      <c r="IC4" s="535"/>
      <c r="ID4" s="535"/>
      <c r="IE4" s="535"/>
      <c r="IF4" s="535"/>
      <c r="IG4" s="535"/>
      <c r="IH4" s="535"/>
      <c r="II4" s="535"/>
      <c r="IJ4" s="535"/>
      <c r="IK4" s="535"/>
      <c r="IL4" s="535"/>
      <c r="IM4" s="535"/>
    </row>
    <row r="5" s="501" customFormat="1" ht="39" customHeight="1" spans="1:247">
      <c r="A5" s="512" t="s">
        <v>100</v>
      </c>
      <c r="B5" s="512" t="s">
        <v>101</v>
      </c>
      <c r="C5" s="512" t="s">
        <v>102</v>
      </c>
      <c r="D5" s="512"/>
      <c r="E5" s="513"/>
      <c r="F5" s="512"/>
      <c r="G5" s="512" t="s">
        <v>89</v>
      </c>
      <c r="H5" s="512" t="s">
        <v>90</v>
      </c>
      <c r="I5" s="512" t="s">
        <v>91</v>
      </c>
      <c r="J5" s="512"/>
      <c r="K5" s="512"/>
      <c r="L5" s="512"/>
      <c r="M5" s="512"/>
      <c r="N5" s="512"/>
      <c r="O5" s="529"/>
      <c r="P5" s="530"/>
      <c r="Q5" s="495"/>
      <c r="R5" s="535"/>
      <c r="S5" s="535"/>
      <c r="T5" s="535"/>
      <c r="U5" s="535"/>
      <c r="V5" s="535"/>
      <c r="W5" s="535"/>
      <c r="X5" s="535"/>
      <c r="Y5" s="535"/>
      <c r="Z5" s="535"/>
      <c r="AA5" s="535"/>
      <c r="AB5" s="535"/>
      <c r="AC5" s="535"/>
      <c r="AD5" s="535"/>
      <c r="AE5" s="535"/>
      <c r="AF5" s="535"/>
      <c r="AG5" s="535"/>
      <c r="AH5" s="535"/>
      <c r="AI5" s="535"/>
      <c r="AJ5" s="535"/>
      <c r="AK5" s="535"/>
      <c r="AL5" s="535"/>
      <c r="AM5" s="535"/>
      <c r="AN5" s="535"/>
      <c r="AO5" s="535"/>
      <c r="AP5" s="535"/>
      <c r="AQ5" s="535"/>
      <c r="AR5" s="535"/>
      <c r="AS5" s="535"/>
      <c r="AT5" s="535"/>
      <c r="AU5" s="535"/>
      <c r="AV5" s="535"/>
      <c r="AW5" s="535"/>
      <c r="AX5" s="535"/>
      <c r="AY5" s="535"/>
      <c r="AZ5" s="535"/>
      <c r="BA5" s="535"/>
      <c r="BB5" s="535"/>
      <c r="BC5" s="535"/>
      <c r="BD5" s="535"/>
      <c r="BE5" s="535"/>
      <c r="BF5" s="535"/>
      <c r="BG5" s="535"/>
      <c r="BH5" s="535"/>
      <c r="BI5" s="535"/>
      <c r="BJ5" s="535"/>
      <c r="BK5" s="535"/>
      <c r="BL5" s="535"/>
      <c r="BM5" s="535"/>
      <c r="BN5" s="535"/>
      <c r="BO5" s="535"/>
      <c r="BP5" s="535"/>
      <c r="BQ5" s="535"/>
      <c r="BR5" s="535"/>
      <c r="BS5" s="535"/>
      <c r="BT5" s="535"/>
      <c r="BU5" s="535"/>
      <c r="BV5" s="535"/>
      <c r="BW5" s="535"/>
      <c r="BX5" s="535"/>
      <c r="BY5" s="535"/>
      <c r="BZ5" s="535"/>
      <c r="CA5" s="535"/>
      <c r="CB5" s="535"/>
      <c r="CC5" s="535"/>
      <c r="CD5" s="535"/>
      <c r="CE5" s="535"/>
      <c r="CF5" s="535"/>
      <c r="CG5" s="535"/>
      <c r="CH5" s="535"/>
      <c r="CI5" s="535"/>
      <c r="CJ5" s="535"/>
      <c r="CK5" s="535"/>
      <c r="CL5" s="535"/>
      <c r="CM5" s="535"/>
      <c r="CN5" s="535"/>
      <c r="CO5" s="535"/>
      <c r="CP5" s="535"/>
      <c r="CQ5" s="535"/>
      <c r="CR5" s="535"/>
      <c r="CS5" s="535"/>
      <c r="CT5" s="535"/>
      <c r="CU5" s="535"/>
      <c r="CV5" s="535"/>
      <c r="CW5" s="535"/>
      <c r="CX5" s="535"/>
      <c r="CY5" s="535"/>
      <c r="CZ5" s="535"/>
      <c r="DA5" s="535"/>
      <c r="DB5" s="535"/>
      <c r="DC5" s="535"/>
      <c r="DD5" s="535"/>
      <c r="DE5" s="535"/>
      <c r="DF5" s="535"/>
      <c r="DG5" s="535"/>
      <c r="DH5" s="535"/>
      <c r="DI5" s="535"/>
      <c r="DJ5" s="535"/>
      <c r="DK5" s="535"/>
      <c r="DL5" s="535"/>
      <c r="DM5" s="535"/>
      <c r="DN5" s="535"/>
      <c r="DO5" s="535"/>
      <c r="DP5" s="535"/>
      <c r="DQ5" s="535"/>
      <c r="DR5" s="535"/>
      <c r="DS5" s="535"/>
      <c r="DT5" s="535"/>
      <c r="DU5" s="535"/>
      <c r="DV5" s="535"/>
      <c r="DW5" s="535"/>
      <c r="DX5" s="535"/>
      <c r="DY5" s="535"/>
      <c r="DZ5" s="535"/>
      <c r="EA5" s="535"/>
      <c r="EB5" s="535"/>
      <c r="EC5" s="535"/>
      <c r="ED5" s="535"/>
      <c r="EE5" s="535"/>
      <c r="EF5" s="535"/>
      <c r="EG5" s="535"/>
      <c r="EH5" s="535"/>
      <c r="EI5" s="535"/>
      <c r="EJ5" s="535"/>
      <c r="EK5" s="535"/>
      <c r="EL5" s="535"/>
      <c r="EM5" s="535"/>
      <c r="EN5" s="535"/>
      <c r="EO5" s="535"/>
      <c r="EP5" s="535"/>
      <c r="EQ5" s="535"/>
      <c r="ER5" s="535"/>
      <c r="ES5" s="535"/>
      <c r="ET5" s="535"/>
      <c r="EU5" s="535"/>
      <c r="EV5" s="535"/>
      <c r="EW5" s="535"/>
      <c r="EX5" s="535"/>
      <c r="EY5" s="535"/>
      <c r="EZ5" s="535"/>
      <c r="FA5" s="535"/>
      <c r="FB5" s="535"/>
      <c r="FC5" s="535"/>
      <c r="FD5" s="535"/>
      <c r="FE5" s="535"/>
      <c r="FF5" s="535"/>
      <c r="FG5" s="535"/>
      <c r="FH5" s="535"/>
      <c r="FI5" s="535"/>
      <c r="FJ5" s="535"/>
      <c r="FK5" s="535"/>
      <c r="FL5" s="535"/>
      <c r="FM5" s="535"/>
      <c r="FN5" s="535"/>
      <c r="FO5" s="535"/>
      <c r="FP5" s="535"/>
      <c r="FQ5" s="535"/>
      <c r="FR5" s="535"/>
      <c r="FS5" s="535"/>
      <c r="FT5" s="535"/>
      <c r="FU5" s="535"/>
      <c r="FV5" s="535"/>
      <c r="FW5" s="535"/>
      <c r="FX5" s="535"/>
      <c r="FY5" s="535"/>
      <c r="FZ5" s="535"/>
      <c r="GA5" s="535"/>
      <c r="GB5" s="535"/>
      <c r="GC5" s="535"/>
      <c r="GD5" s="535"/>
      <c r="GE5" s="535"/>
      <c r="GF5" s="535"/>
      <c r="GG5" s="535"/>
      <c r="GH5" s="535"/>
      <c r="GI5" s="535"/>
      <c r="GJ5" s="535"/>
      <c r="GK5" s="535"/>
      <c r="GL5" s="535"/>
      <c r="GM5" s="535"/>
      <c r="GN5" s="535"/>
      <c r="GO5" s="535"/>
      <c r="GP5" s="535"/>
      <c r="GQ5" s="535"/>
      <c r="GR5" s="535"/>
      <c r="GS5" s="535"/>
      <c r="GT5" s="535"/>
      <c r="GU5" s="535"/>
      <c r="GV5" s="535"/>
      <c r="GW5" s="535"/>
      <c r="GX5" s="535"/>
      <c r="GY5" s="535"/>
      <c r="GZ5" s="535"/>
      <c r="HA5" s="535"/>
      <c r="HB5" s="535"/>
      <c r="HC5" s="535"/>
      <c r="HD5" s="535"/>
      <c r="HE5" s="535"/>
      <c r="HF5" s="535"/>
      <c r="HG5" s="535"/>
      <c r="HH5" s="535"/>
      <c r="HI5" s="535"/>
      <c r="HJ5" s="535"/>
      <c r="HK5" s="535"/>
      <c r="HL5" s="535"/>
      <c r="HM5" s="535"/>
      <c r="HN5" s="535"/>
      <c r="HO5" s="535"/>
      <c r="HP5" s="535"/>
      <c r="HQ5" s="535"/>
      <c r="HR5" s="535"/>
      <c r="HS5" s="535"/>
      <c r="HT5" s="535"/>
      <c r="HU5" s="535"/>
      <c r="HV5" s="535"/>
      <c r="HW5" s="535"/>
      <c r="HX5" s="535"/>
      <c r="HY5" s="535"/>
      <c r="HZ5" s="535"/>
      <c r="IA5" s="535"/>
      <c r="IB5" s="535"/>
      <c r="IC5" s="535"/>
      <c r="ID5" s="535"/>
      <c r="IE5" s="535"/>
      <c r="IF5" s="535"/>
      <c r="IG5" s="535"/>
      <c r="IH5" s="535"/>
      <c r="II5" s="535"/>
      <c r="IJ5" s="535"/>
      <c r="IK5" s="535"/>
      <c r="IL5" s="535"/>
      <c r="IM5" s="535"/>
    </row>
    <row r="6" customHeight="1" spans="1:247">
      <c r="A6" s="516" t="s">
        <v>92</v>
      </c>
      <c r="B6" s="516" t="s">
        <v>92</v>
      </c>
      <c r="C6" s="516" t="s">
        <v>92</v>
      </c>
      <c r="D6" s="516" t="s">
        <v>92</v>
      </c>
      <c r="E6" s="516" t="s">
        <v>92</v>
      </c>
      <c r="F6" s="516">
        <v>1</v>
      </c>
      <c r="G6" s="516">
        <v>2</v>
      </c>
      <c r="H6" s="516">
        <v>3</v>
      </c>
      <c r="I6" s="516">
        <v>4</v>
      </c>
      <c r="J6" s="516">
        <v>5</v>
      </c>
      <c r="K6" s="516">
        <v>6</v>
      </c>
      <c r="L6" s="516">
        <v>7</v>
      </c>
      <c r="M6" s="516">
        <v>8</v>
      </c>
      <c r="N6" s="516">
        <v>9</v>
      </c>
      <c r="O6" s="531">
        <v>10</v>
      </c>
      <c r="P6" s="532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customFormat="1" customHeight="1" spans="1:17">
      <c r="A7" s="517"/>
      <c r="B7" s="517"/>
      <c r="C7" s="517"/>
      <c r="D7" s="516"/>
      <c r="E7" s="518" t="s">
        <v>80</v>
      </c>
      <c r="F7" s="109">
        <f>SUM(F8)</f>
        <v>463.2</v>
      </c>
      <c r="G7" s="109">
        <f>SUM(G8)</f>
        <v>463.2</v>
      </c>
      <c r="H7" s="109">
        <f>SUM(H8)</f>
        <v>463.2</v>
      </c>
      <c r="I7" s="517"/>
      <c r="J7" s="517"/>
      <c r="K7" s="517"/>
      <c r="L7" s="517"/>
      <c r="M7" s="517"/>
      <c r="N7" s="517"/>
      <c r="O7" s="533"/>
      <c r="P7" s="532"/>
      <c r="Q7" s="6"/>
    </row>
    <row r="8" s="502" customFormat="1" ht="24.75" customHeight="1" spans="1:247">
      <c r="A8" s="519"/>
      <c r="B8" s="519"/>
      <c r="C8" s="519"/>
      <c r="D8" s="520"/>
      <c r="E8" s="521" t="s">
        <v>94</v>
      </c>
      <c r="F8" s="109">
        <f>SUM(F9:F10)</f>
        <v>463.2</v>
      </c>
      <c r="G8" s="109">
        <f>SUM(G9:G10)</f>
        <v>463.2</v>
      </c>
      <c r="H8" s="109">
        <f>SUM(H9:H10)</f>
        <v>463.2</v>
      </c>
      <c r="I8" s="522"/>
      <c r="J8" s="522"/>
      <c r="K8" s="522"/>
      <c r="L8" s="522"/>
      <c r="M8" s="522"/>
      <c r="N8" s="522"/>
      <c r="O8" s="522"/>
      <c r="P8" s="523"/>
      <c r="Q8" s="53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6"/>
      <c r="GF8" s="76"/>
      <c r="GG8" s="76"/>
      <c r="GH8" s="76"/>
      <c r="GI8" s="76"/>
      <c r="GJ8" s="76"/>
      <c r="GK8" s="76"/>
      <c r="GL8" s="76"/>
      <c r="GM8" s="76"/>
      <c r="GN8" s="76"/>
      <c r="GO8" s="76"/>
      <c r="GP8" s="76"/>
      <c r="GQ8" s="76"/>
      <c r="GR8" s="76"/>
      <c r="GS8" s="76"/>
      <c r="GT8" s="76"/>
      <c r="GU8" s="76"/>
      <c r="GV8" s="76"/>
      <c r="GW8" s="76"/>
      <c r="GX8" s="76"/>
      <c r="GY8" s="76"/>
      <c r="GZ8" s="76"/>
      <c r="HA8" s="76"/>
      <c r="HB8" s="76"/>
      <c r="HC8" s="76"/>
      <c r="HD8" s="76"/>
      <c r="HE8" s="76"/>
      <c r="HF8" s="76"/>
      <c r="HG8" s="76"/>
      <c r="HH8" s="76"/>
      <c r="HI8" s="76"/>
      <c r="HJ8" s="76"/>
      <c r="HK8" s="76"/>
      <c r="HL8" s="76"/>
      <c r="HM8" s="76"/>
      <c r="HN8" s="76"/>
      <c r="HO8" s="76"/>
      <c r="HP8" s="76"/>
      <c r="HQ8" s="76"/>
      <c r="HR8" s="76"/>
      <c r="HS8" s="76"/>
      <c r="HT8" s="76"/>
      <c r="HU8" s="76"/>
      <c r="HV8" s="76"/>
      <c r="HW8" s="76"/>
      <c r="HX8" s="76"/>
      <c r="HY8" s="76"/>
      <c r="HZ8" s="76"/>
      <c r="IA8" s="76"/>
      <c r="IB8" s="76"/>
      <c r="IC8" s="76"/>
      <c r="ID8" s="76"/>
      <c r="IE8" s="76"/>
      <c r="IF8" s="76"/>
      <c r="IG8" s="76"/>
      <c r="IH8" s="76"/>
      <c r="II8" s="76"/>
      <c r="IJ8" s="76"/>
      <c r="IK8" s="76"/>
      <c r="IL8" s="76"/>
      <c r="IM8" s="76"/>
    </row>
    <row r="9" ht="24.75" customHeight="1" spans="1:247">
      <c r="A9" s="519" t="s">
        <v>103</v>
      </c>
      <c r="B9" s="519" t="s">
        <v>104</v>
      </c>
      <c r="C9" s="519" t="s">
        <v>105</v>
      </c>
      <c r="D9" s="520" t="s">
        <v>93</v>
      </c>
      <c r="E9" s="521" t="s">
        <v>106</v>
      </c>
      <c r="F9" s="109">
        <v>295.2</v>
      </c>
      <c r="G9" s="109">
        <v>295.2</v>
      </c>
      <c r="H9" s="109">
        <v>295.2</v>
      </c>
      <c r="I9" s="522"/>
      <c r="J9" s="522"/>
      <c r="K9" s="522"/>
      <c r="L9" s="522"/>
      <c r="M9" s="522"/>
      <c r="N9" s="522"/>
      <c r="O9" s="522"/>
      <c r="P9" s="523"/>
      <c r="Q9" s="53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19" t="s">
        <v>103</v>
      </c>
      <c r="B10" s="519" t="s">
        <v>104</v>
      </c>
      <c r="C10" s="519" t="s">
        <v>105</v>
      </c>
      <c r="D10" s="520" t="s">
        <v>93</v>
      </c>
      <c r="E10" s="521" t="s">
        <v>107</v>
      </c>
      <c r="F10" s="112">
        <v>168</v>
      </c>
      <c r="G10" s="112">
        <v>168</v>
      </c>
      <c r="H10" s="112">
        <v>168</v>
      </c>
      <c r="I10" s="522"/>
      <c r="J10" s="522"/>
      <c r="K10" s="522"/>
      <c r="L10" s="522"/>
      <c r="M10" s="522"/>
      <c r="N10" s="522"/>
      <c r="O10" s="522"/>
      <c r="P10" s="523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19"/>
      <c r="B11" s="519"/>
      <c r="C11" s="519"/>
      <c r="D11" s="520"/>
      <c r="E11" s="521"/>
      <c r="F11" s="522"/>
      <c r="G11" s="523"/>
      <c r="H11" s="524"/>
      <c r="I11" s="522"/>
      <c r="J11" s="522"/>
      <c r="K11" s="522"/>
      <c r="L11" s="522"/>
      <c r="M11" s="522"/>
      <c r="N11" s="522"/>
      <c r="O11" s="522"/>
      <c r="P11" s="523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19"/>
      <c r="B12" s="519"/>
      <c r="C12" s="519"/>
      <c r="D12" s="520"/>
      <c r="E12" s="521"/>
      <c r="F12" s="522"/>
      <c r="G12" s="523"/>
      <c r="H12" s="524"/>
      <c r="I12" s="522"/>
      <c r="J12" s="522"/>
      <c r="K12" s="522"/>
      <c r="L12" s="522"/>
      <c r="M12" s="522"/>
      <c r="N12" s="522"/>
      <c r="O12" s="522"/>
      <c r="P12" s="523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19"/>
      <c r="B13" s="519"/>
      <c r="C13" s="519"/>
      <c r="D13" s="520"/>
      <c r="E13" s="521"/>
      <c r="F13" s="522"/>
      <c r="G13" s="523"/>
      <c r="H13" s="524"/>
      <c r="I13" s="522"/>
      <c r="J13" s="522"/>
      <c r="K13" s="522"/>
      <c r="L13" s="522"/>
      <c r="M13" s="522"/>
      <c r="N13" s="522"/>
      <c r="O13" s="522"/>
      <c r="P13" s="523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19"/>
      <c r="B14" s="519"/>
      <c r="C14" s="519"/>
      <c r="D14" s="520"/>
      <c r="E14" s="521"/>
      <c r="F14" s="522"/>
      <c r="G14" s="523"/>
      <c r="H14" s="524"/>
      <c r="I14" s="522"/>
      <c r="J14" s="522"/>
      <c r="K14" s="522"/>
      <c r="L14" s="522"/>
      <c r="M14" s="522"/>
      <c r="N14" s="522"/>
      <c r="O14" s="522"/>
      <c r="P14" s="523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19"/>
      <c r="B15" s="519"/>
      <c r="C15" s="519"/>
      <c r="D15" s="520"/>
      <c r="E15" s="521"/>
      <c r="F15" s="522"/>
      <c r="G15" s="523"/>
      <c r="H15" s="524"/>
      <c r="I15" s="522"/>
      <c r="J15" s="522"/>
      <c r="K15" s="522"/>
      <c r="L15" s="522"/>
      <c r="M15" s="522"/>
      <c r="N15" s="522"/>
      <c r="O15" s="522"/>
      <c r="P15" s="523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519"/>
      <c r="B16" s="519"/>
      <c r="C16" s="519"/>
      <c r="D16" s="520"/>
      <c r="E16" s="521"/>
      <c r="F16" s="522"/>
      <c r="G16" s="523"/>
      <c r="H16" s="524"/>
      <c r="I16" s="522"/>
      <c r="J16" s="522"/>
      <c r="K16" s="522"/>
      <c r="L16" s="522"/>
      <c r="M16" s="522"/>
      <c r="N16" s="522"/>
      <c r="O16" s="522"/>
      <c r="P16" s="523"/>
      <c r="Q16" s="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showGridLines="0" showZeros="0" workbookViewId="0">
      <selection activeCell="D26" sqref="D26"/>
    </sheetView>
  </sheetViews>
  <sheetFormatPr defaultColWidth="9" defaultRowHeight="12.75" customHeight="1"/>
  <cols>
    <col min="1" max="1" width="8.75" style="2" customWidth="1"/>
    <col min="2" max="2" width="20.3333333333333" style="2" customWidth="1"/>
    <col min="3" max="3" width="13.5" style="2" customWidth="1"/>
    <col min="4" max="5" width="15.0833333333333" style="2" customWidth="1"/>
    <col min="6" max="6" width="14.0833333333333" style="2" customWidth="1"/>
    <col min="7" max="7" width="10.75" style="2" customWidth="1"/>
    <col min="8" max="8" width="17.0833333333333" style="2" customWidth="1"/>
    <col min="9" max="13" width="16.5833333333333" style="2" customWidth="1"/>
    <col min="14" max="14" width="20.5833333333333" style="2" customWidth="1"/>
    <col min="15" max="15" width="8.75" style="2" customWidth="1"/>
    <col min="16" max="16" width="17.0833333333333" style="2" customWidth="1"/>
    <col min="17" max="17" width="11.0833333333333" style="2" customWidth="1"/>
    <col min="18" max="18" width="11.3333333333333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280</v>
      </c>
      <c r="O1" s="3"/>
    </row>
    <row r="2" ht="18.75" customHeight="1" spans="1:15">
      <c r="A2" s="5" t="s">
        <v>281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129</v>
      </c>
      <c r="B4" s="8" t="s">
        <v>79</v>
      </c>
      <c r="C4" s="9" t="s">
        <v>282</v>
      </c>
      <c r="D4" s="7" t="s">
        <v>283</v>
      </c>
      <c r="E4" s="7" t="s">
        <v>284</v>
      </c>
      <c r="F4" s="7"/>
      <c r="G4" s="7" t="s">
        <v>285</v>
      </c>
      <c r="H4" s="10" t="s">
        <v>286</v>
      </c>
      <c r="I4" s="7" t="s">
        <v>287</v>
      </c>
      <c r="J4" s="7" t="s">
        <v>288</v>
      </c>
      <c r="K4" s="7" t="s">
        <v>289</v>
      </c>
      <c r="L4" s="7" t="s">
        <v>290</v>
      </c>
      <c r="M4" s="7" t="s">
        <v>291</v>
      </c>
      <c r="N4" s="7" t="s">
        <v>292</v>
      </c>
      <c r="O4" s="3"/>
    </row>
    <row r="5" ht="24.75" customHeight="1" spans="1:15">
      <c r="A5" s="7"/>
      <c r="B5" s="11"/>
      <c r="C5" s="9"/>
      <c r="D5" s="7"/>
      <c r="E5" s="7" t="s">
        <v>169</v>
      </c>
      <c r="F5" s="12" t="s">
        <v>293</v>
      </c>
      <c r="G5" s="7"/>
      <c r="H5" s="10"/>
      <c r="I5" s="7"/>
      <c r="J5" s="7"/>
      <c r="K5" s="7"/>
      <c r="L5" s="7"/>
      <c r="M5" s="7"/>
      <c r="N5" s="7"/>
      <c r="O5" s="3"/>
    </row>
    <row r="6" ht="20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20" customHeight="1" spans="1:15">
      <c r="A7" s="16"/>
      <c r="B7" s="16" t="s">
        <v>208</v>
      </c>
      <c r="C7" s="17"/>
      <c r="D7" s="18"/>
      <c r="E7" s="19"/>
      <c r="F7" s="20"/>
      <c r="G7" s="18"/>
      <c r="H7" s="21"/>
      <c r="I7" s="21" t="s">
        <v>294</v>
      </c>
      <c r="J7" s="21" t="s">
        <v>294</v>
      </c>
      <c r="K7" s="21" t="s">
        <v>294</v>
      </c>
      <c r="L7" s="17" t="s">
        <v>294</v>
      </c>
      <c r="M7" s="25" t="s">
        <v>294</v>
      </c>
      <c r="N7" s="25" t="s">
        <v>294</v>
      </c>
      <c r="O7" s="22"/>
    </row>
    <row r="8" ht="20" customHeight="1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354166666666667" right="0.511805555555556" top="0.999305555555556" bottom="0.999305555555556" header="0.499305555555556" footer="0.499305555555556"/>
  <pageSetup paperSize="9" scale="58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2"/>
  <sheetViews>
    <sheetView showGridLines="0" showZeros="0" workbookViewId="0">
      <selection activeCell="G14" sqref="G14"/>
    </sheetView>
  </sheetViews>
  <sheetFormatPr defaultColWidth="9" defaultRowHeight="19" customHeight="1"/>
  <cols>
    <col min="1" max="3" width="3.5" style="452" customWidth="1"/>
    <col min="4" max="4" width="7.08333333333333" style="452" customWidth="1"/>
    <col min="5" max="5" width="25.5833333333333" style="453" customWidth="1"/>
    <col min="6" max="6" width="9.75" style="454" customWidth="1"/>
    <col min="7" max="10" width="8.5" style="454" customWidth="1"/>
    <col min="11" max="12" width="8.58333333333333" style="454" customWidth="1"/>
    <col min="13" max="17" width="8" style="454" customWidth="1"/>
    <col min="18" max="18" width="8" style="455" customWidth="1"/>
    <col min="19" max="21" width="8" style="456" customWidth="1"/>
    <col min="22" max="16384" width="9" style="455"/>
  </cols>
  <sheetData>
    <row r="1" ht="24.75" customHeight="1" spans="1:22">
      <c r="A1" s="422"/>
      <c r="B1" s="422"/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6"/>
      <c r="Q1" s="6"/>
      <c r="R1" s="6"/>
      <c r="S1" s="486"/>
      <c r="T1" s="486"/>
      <c r="U1" s="422" t="s">
        <v>108</v>
      </c>
      <c r="V1" s="6"/>
    </row>
    <row r="2" ht="24.75" customHeight="1" spans="1:22">
      <c r="A2" s="457" t="s">
        <v>109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  <c r="P2" s="457"/>
      <c r="Q2" s="457"/>
      <c r="R2" s="457"/>
      <c r="S2" s="457"/>
      <c r="T2" s="457"/>
      <c r="U2" s="457"/>
      <c r="V2" s="6"/>
    </row>
    <row r="3" s="448" customFormat="1" ht="24.75" customHeight="1" spans="1:22">
      <c r="A3" s="458"/>
      <c r="B3" s="459"/>
      <c r="C3" s="460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80"/>
      <c r="Q3" s="480"/>
      <c r="R3" s="487"/>
      <c r="S3" s="488"/>
      <c r="T3" s="489" t="s">
        <v>77</v>
      </c>
      <c r="U3" s="489"/>
      <c r="V3" s="487"/>
    </row>
    <row r="4" s="449" customFormat="1" ht="30" customHeight="1" spans="1:22">
      <c r="A4" s="461" t="s">
        <v>110</v>
      </c>
      <c r="B4" s="461"/>
      <c r="C4" s="462"/>
      <c r="D4" s="463" t="s">
        <v>78</v>
      </c>
      <c r="E4" s="464" t="s">
        <v>98</v>
      </c>
      <c r="F4" s="465" t="s">
        <v>111</v>
      </c>
      <c r="G4" s="466" t="s">
        <v>112</v>
      </c>
      <c r="H4" s="461"/>
      <c r="I4" s="461"/>
      <c r="J4" s="462"/>
      <c r="K4" s="481" t="s">
        <v>113</v>
      </c>
      <c r="L4" s="481"/>
      <c r="M4" s="481"/>
      <c r="N4" s="481"/>
      <c r="O4" s="481"/>
      <c r="P4" s="481"/>
      <c r="Q4" s="481"/>
      <c r="R4" s="481"/>
      <c r="S4" s="490" t="s">
        <v>114</v>
      </c>
      <c r="T4" s="491" t="s">
        <v>115</v>
      </c>
      <c r="U4" s="491" t="s">
        <v>116</v>
      </c>
      <c r="V4" s="492"/>
    </row>
    <row r="5" s="449" customFormat="1" ht="21.75" customHeight="1" spans="1:22">
      <c r="A5" s="467" t="s">
        <v>100</v>
      </c>
      <c r="B5" s="463" t="s">
        <v>101</v>
      </c>
      <c r="C5" s="463" t="s">
        <v>102</v>
      </c>
      <c r="D5" s="463"/>
      <c r="E5" s="464"/>
      <c r="F5" s="465"/>
      <c r="G5" s="463" t="s">
        <v>80</v>
      </c>
      <c r="H5" s="463" t="s">
        <v>117</v>
      </c>
      <c r="I5" s="463" t="s">
        <v>118</v>
      </c>
      <c r="J5" s="465" t="s">
        <v>119</v>
      </c>
      <c r="K5" s="482" t="s">
        <v>80</v>
      </c>
      <c r="L5" s="483" t="s">
        <v>120</v>
      </c>
      <c r="M5" s="483" t="s">
        <v>121</v>
      </c>
      <c r="N5" s="482" t="s">
        <v>122</v>
      </c>
      <c r="O5" s="484" t="s">
        <v>123</v>
      </c>
      <c r="P5" s="484" t="s">
        <v>124</v>
      </c>
      <c r="Q5" s="484" t="s">
        <v>125</v>
      </c>
      <c r="R5" s="484" t="s">
        <v>126</v>
      </c>
      <c r="S5" s="493"/>
      <c r="T5" s="494"/>
      <c r="U5" s="494"/>
      <c r="V5" s="492"/>
    </row>
    <row r="6" s="450" customFormat="1" ht="29.25" customHeight="1" spans="1:22">
      <c r="A6" s="467"/>
      <c r="B6" s="463"/>
      <c r="C6" s="463"/>
      <c r="D6" s="463"/>
      <c r="E6" s="468"/>
      <c r="F6" s="469" t="s">
        <v>99</v>
      </c>
      <c r="G6" s="463"/>
      <c r="H6" s="463"/>
      <c r="I6" s="463"/>
      <c r="J6" s="465"/>
      <c r="K6" s="465"/>
      <c r="L6" s="485"/>
      <c r="M6" s="485"/>
      <c r="N6" s="465"/>
      <c r="O6" s="482"/>
      <c r="P6" s="482"/>
      <c r="Q6" s="482"/>
      <c r="R6" s="482"/>
      <c r="S6" s="494"/>
      <c r="T6" s="494"/>
      <c r="U6" s="494"/>
      <c r="V6" s="495"/>
    </row>
    <row r="7" ht="24.75" customHeight="1" spans="1:22">
      <c r="A7" s="470" t="s">
        <v>92</v>
      </c>
      <c r="B7" s="470" t="s">
        <v>92</v>
      </c>
      <c r="C7" s="470" t="s">
        <v>92</v>
      </c>
      <c r="D7" s="470" t="s">
        <v>92</v>
      </c>
      <c r="E7" s="470" t="s">
        <v>92</v>
      </c>
      <c r="F7" s="471">
        <v>1</v>
      </c>
      <c r="G7" s="470">
        <v>2</v>
      </c>
      <c r="H7" s="470">
        <v>3</v>
      </c>
      <c r="I7" s="470">
        <v>4</v>
      </c>
      <c r="J7" s="470">
        <v>5</v>
      </c>
      <c r="K7" s="470">
        <v>6</v>
      </c>
      <c r="L7" s="470">
        <v>7</v>
      </c>
      <c r="M7" s="470">
        <v>8</v>
      </c>
      <c r="N7" s="470">
        <v>9</v>
      </c>
      <c r="O7" s="470">
        <v>10</v>
      </c>
      <c r="P7" s="470">
        <v>11</v>
      </c>
      <c r="Q7" s="470">
        <v>12</v>
      </c>
      <c r="R7" s="470">
        <v>13</v>
      </c>
      <c r="S7" s="471">
        <v>14</v>
      </c>
      <c r="T7" s="471">
        <v>15</v>
      </c>
      <c r="U7" s="471">
        <v>16</v>
      </c>
      <c r="V7" s="6"/>
    </row>
    <row r="8" customFormat="1" ht="24.75" customHeight="1" spans="1:22">
      <c r="A8" s="472"/>
      <c r="B8" s="472"/>
      <c r="C8" s="472"/>
      <c r="D8" s="472"/>
      <c r="E8" s="472" t="s">
        <v>80</v>
      </c>
      <c r="F8" s="473">
        <f>SUM(F9)</f>
        <v>463.2</v>
      </c>
      <c r="G8" s="473">
        <f>SUM(G9)</f>
        <v>463.2</v>
      </c>
      <c r="H8" s="473"/>
      <c r="I8" s="473">
        <f>SUM(I9)</f>
        <v>463.2</v>
      </c>
      <c r="J8" s="472"/>
      <c r="K8" s="472"/>
      <c r="L8" s="472"/>
      <c r="M8" s="472"/>
      <c r="N8" s="472"/>
      <c r="O8" s="472"/>
      <c r="P8" s="472"/>
      <c r="Q8" s="472"/>
      <c r="R8" s="472"/>
      <c r="S8" s="472"/>
      <c r="T8" s="496"/>
      <c r="U8" s="471"/>
      <c r="V8" s="6"/>
    </row>
    <row r="9" s="451" customFormat="1" ht="24.75" customHeight="1" spans="1:22">
      <c r="A9" s="474"/>
      <c r="B9" s="474"/>
      <c r="C9" s="474"/>
      <c r="D9" s="475"/>
      <c r="E9" s="476" t="s">
        <v>94</v>
      </c>
      <c r="F9" s="473">
        <f>SUM(F10:F11)</f>
        <v>463.2</v>
      </c>
      <c r="G9" s="473">
        <f>SUM(G10:G11)</f>
        <v>463.2</v>
      </c>
      <c r="H9" s="473"/>
      <c r="I9" s="473">
        <f>SUM(I10:I11)</f>
        <v>463.2</v>
      </c>
      <c r="J9" s="473"/>
      <c r="K9" s="473"/>
      <c r="L9" s="473"/>
      <c r="M9" s="477"/>
      <c r="N9" s="473"/>
      <c r="O9" s="473"/>
      <c r="P9" s="473"/>
      <c r="Q9" s="473"/>
      <c r="R9" s="497"/>
      <c r="S9" s="498"/>
      <c r="T9" s="499"/>
      <c r="U9" s="497"/>
      <c r="V9" s="500"/>
    </row>
    <row r="10" ht="24.75" customHeight="1" spans="1:22">
      <c r="A10" s="474" t="s">
        <v>103</v>
      </c>
      <c r="B10" s="474" t="s">
        <v>104</v>
      </c>
      <c r="C10" s="474" t="s">
        <v>105</v>
      </c>
      <c r="D10" s="475" t="s">
        <v>93</v>
      </c>
      <c r="E10" s="476" t="s">
        <v>106</v>
      </c>
      <c r="F10" s="473">
        <v>295.2</v>
      </c>
      <c r="G10" s="473">
        <v>295.2</v>
      </c>
      <c r="H10" s="473"/>
      <c r="I10" s="473">
        <v>295.2</v>
      </c>
      <c r="J10" s="473"/>
      <c r="K10" s="473"/>
      <c r="L10" s="473"/>
      <c r="M10" s="477"/>
      <c r="N10" s="473"/>
      <c r="O10" s="473"/>
      <c r="P10" s="473"/>
      <c r="Q10" s="473"/>
      <c r="R10" s="497"/>
      <c r="S10" s="498"/>
      <c r="T10" s="499"/>
      <c r="U10" s="497"/>
      <c r="V10" s="6"/>
    </row>
    <row r="11" ht="24.75" customHeight="1" spans="1:22">
      <c r="A11" s="474" t="s">
        <v>103</v>
      </c>
      <c r="B11" s="474" t="s">
        <v>104</v>
      </c>
      <c r="C11" s="474" t="s">
        <v>105</v>
      </c>
      <c r="D11" s="475" t="s">
        <v>93</v>
      </c>
      <c r="E11" s="476" t="s">
        <v>107</v>
      </c>
      <c r="F11" s="473">
        <v>168</v>
      </c>
      <c r="G11" s="473">
        <v>168</v>
      </c>
      <c r="H11" s="473"/>
      <c r="I11" s="473">
        <v>168</v>
      </c>
      <c r="J11" s="473"/>
      <c r="K11" s="473"/>
      <c r="L11" s="473"/>
      <c r="M11" s="477"/>
      <c r="N11" s="473"/>
      <c r="O11" s="473"/>
      <c r="P11" s="473"/>
      <c r="Q11" s="473"/>
      <c r="R11" s="497"/>
      <c r="S11" s="498"/>
      <c r="T11" s="499"/>
      <c r="U11" s="497"/>
      <c r="V11" s="6"/>
    </row>
    <row r="12" ht="24.75" customHeight="1" spans="1:22">
      <c r="A12" s="474"/>
      <c r="B12" s="474"/>
      <c r="C12" s="474"/>
      <c r="D12" s="475"/>
      <c r="E12" s="476"/>
      <c r="F12" s="477"/>
      <c r="G12" s="478"/>
      <c r="H12" s="473"/>
      <c r="I12" s="473"/>
      <c r="J12" s="473"/>
      <c r="K12" s="473"/>
      <c r="L12" s="473"/>
      <c r="M12" s="477"/>
      <c r="N12" s="473"/>
      <c r="O12" s="473"/>
      <c r="P12" s="473"/>
      <c r="Q12" s="473"/>
      <c r="R12" s="497"/>
      <c r="S12" s="498"/>
      <c r="T12" s="499"/>
      <c r="U12" s="497"/>
      <c r="V12" s="6"/>
    </row>
    <row r="13" ht="24.75" customHeight="1" spans="1:22">
      <c r="A13" s="474"/>
      <c r="B13" s="474"/>
      <c r="C13" s="474"/>
      <c r="D13" s="475"/>
      <c r="E13" s="476"/>
      <c r="F13" s="477"/>
      <c r="G13" s="478"/>
      <c r="H13" s="473"/>
      <c r="I13" s="473"/>
      <c r="J13" s="473"/>
      <c r="K13" s="473"/>
      <c r="L13" s="473"/>
      <c r="M13" s="477"/>
      <c r="N13" s="473"/>
      <c r="O13" s="473"/>
      <c r="P13" s="473"/>
      <c r="Q13" s="473"/>
      <c r="R13" s="497"/>
      <c r="S13" s="498"/>
      <c r="T13" s="499"/>
      <c r="U13" s="497"/>
      <c r="V13" s="6"/>
    </row>
    <row r="14" ht="24.75" customHeight="1" spans="1:22">
      <c r="A14" s="474"/>
      <c r="B14" s="474"/>
      <c r="C14" s="474"/>
      <c r="D14" s="475"/>
      <c r="E14" s="476"/>
      <c r="F14" s="477"/>
      <c r="G14" s="478"/>
      <c r="H14" s="473"/>
      <c r="I14" s="473"/>
      <c r="J14" s="473"/>
      <c r="K14" s="473"/>
      <c r="L14" s="473"/>
      <c r="M14" s="477"/>
      <c r="N14" s="473"/>
      <c r="O14" s="473"/>
      <c r="P14" s="473"/>
      <c r="Q14" s="473"/>
      <c r="R14" s="497"/>
      <c r="S14" s="498"/>
      <c r="T14" s="499"/>
      <c r="U14" s="497"/>
      <c r="V14" s="6"/>
    </row>
    <row r="15" ht="24.75" customHeight="1" spans="1:22">
      <c r="A15" s="474"/>
      <c r="B15" s="474"/>
      <c r="C15" s="474"/>
      <c r="D15" s="475"/>
      <c r="E15" s="476"/>
      <c r="F15" s="477"/>
      <c r="G15" s="478"/>
      <c r="H15" s="473"/>
      <c r="I15" s="473"/>
      <c r="J15" s="473"/>
      <c r="K15" s="473"/>
      <c r="L15" s="473"/>
      <c r="M15" s="477"/>
      <c r="N15" s="473"/>
      <c r="O15" s="473"/>
      <c r="P15" s="473"/>
      <c r="Q15" s="473"/>
      <c r="R15" s="497"/>
      <c r="S15" s="498"/>
      <c r="T15" s="499"/>
      <c r="U15" s="497"/>
      <c r="V15" s="6"/>
    </row>
    <row r="16" ht="24.75" customHeight="1" spans="1:22">
      <c r="A16" s="474"/>
      <c r="B16" s="474"/>
      <c r="C16" s="474"/>
      <c r="D16" s="475"/>
      <c r="E16" s="476"/>
      <c r="F16" s="477"/>
      <c r="G16" s="478"/>
      <c r="H16" s="473"/>
      <c r="I16" s="473"/>
      <c r="J16" s="473"/>
      <c r="K16" s="473"/>
      <c r="L16" s="473"/>
      <c r="M16" s="477"/>
      <c r="N16" s="473"/>
      <c r="O16" s="473"/>
      <c r="P16" s="473"/>
      <c r="Q16" s="473"/>
      <c r="R16" s="497"/>
      <c r="S16" s="498"/>
      <c r="T16" s="499"/>
      <c r="U16" s="497"/>
      <c r="V16" s="6"/>
    </row>
    <row r="17" ht="24.75" customHeight="1" spans="1:22">
      <c r="A17" s="474"/>
      <c r="B17" s="474"/>
      <c r="C17" s="474"/>
      <c r="D17" s="475"/>
      <c r="E17" s="476"/>
      <c r="F17" s="477"/>
      <c r="G17" s="478"/>
      <c r="H17" s="473"/>
      <c r="I17" s="473"/>
      <c r="J17" s="473"/>
      <c r="K17" s="473"/>
      <c r="L17" s="473"/>
      <c r="M17" s="477"/>
      <c r="N17" s="473"/>
      <c r="O17" s="473"/>
      <c r="P17" s="473"/>
      <c r="Q17" s="473"/>
      <c r="R17" s="497"/>
      <c r="S17" s="498"/>
      <c r="T17" s="499"/>
      <c r="U17" s="497"/>
      <c r="V17" s="6"/>
    </row>
    <row r="18" ht="24.75" customHeight="1" spans="1:22">
      <c r="A18"/>
      <c r="B18"/>
      <c r="C18"/>
      <c r="D18"/>
      <c r="E18"/>
      <c r="F18"/>
      <c r="G18" s="6"/>
      <c r="H18" s="6"/>
      <c r="I18" s="6"/>
      <c r="J18" s="6"/>
      <c r="K18" s="6"/>
      <c r="L18" s="6"/>
      <c r="M18" s="6"/>
      <c r="N18" s="6"/>
      <c r="O18" s="479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 s="479"/>
      <c r="H19" s="6"/>
      <c r="I19" s="6"/>
      <c r="J19" s="6"/>
      <c r="K19" s="6"/>
      <c r="L19" s="6"/>
      <c r="M19" s="6"/>
      <c r="N19" s="6"/>
      <c r="O19" s="6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ht="24.75" customHeight="1" spans="1:2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1"/>
  <sheetViews>
    <sheetView showGridLines="0" showZeros="0" workbookViewId="0">
      <selection activeCell="F7" sqref="F7:F10"/>
    </sheetView>
  </sheetViews>
  <sheetFormatPr defaultColWidth="9" defaultRowHeight="14.25"/>
  <cols>
    <col min="1" max="1" width="3.83333333333333" customWidth="1"/>
    <col min="2" max="3" width="4.33333333333333" customWidth="1"/>
    <col min="4" max="4" width="7.25" customWidth="1"/>
    <col min="5" max="5" width="21.8333333333333" customWidth="1"/>
    <col min="6" max="6" width="10.5833333333333" customWidth="1"/>
    <col min="7" max="7" width="7.58333333333333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422" t="s">
        <v>127</v>
      </c>
    </row>
    <row r="2" ht="24.75" customHeight="1" spans="1:21">
      <c r="A2" s="78" t="s">
        <v>128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447" t="s">
        <v>77</v>
      </c>
      <c r="U3" s="447"/>
    </row>
    <row r="4" ht="27.75" customHeight="1" spans="1:21">
      <c r="A4" s="79" t="s">
        <v>110</v>
      </c>
      <c r="B4" s="80"/>
      <c r="C4" s="81"/>
      <c r="D4" s="82" t="s">
        <v>129</v>
      </c>
      <c r="E4" s="82" t="s">
        <v>130</v>
      </c>
      <c r="F4" s="82" t="s">
        <v>99</v>
      </c>
      <c r="G4" s="83" t="s">
        <v>131</v>
      </c>
      <c r="H4" s="83" t="s">
        <v>132</v>
      </c>
      <c r="I4" s="83" t="s">
        <v>133</v>
      </c>
      <c r="J4" s="83" t="s">
        <v>134</v>
      </c>
      <c r="K4" s="83" t="s">
        <v>135</v>
      </c>
      <c r="L4" s="83" t="s">
        <v>136</v>
      </c>
      <c r="M4" s="83" t="s">
        <v>121</v>
      </c>
      <c r="N4" s="83" t="s">
        <v>137</v>
      </c>
      <c r="O4" s="83" t="s">
        <v>119</v>
      </c>
      <c r="P4" s="83" t="s">
        <v>123</v>
      </c>
      <c r="Q4" s="83" t="s">
        <v>122</v>
      </c>
      <c r="R4" s="83" t="s">
        <v>138</v>
      </c>
      <c r="S4" s="83" t="s">
        <v>139</v>
      </c>
      <c r="T4" s="83" t="s">
        <v>140</v>
      </c>
      <c r="U4" s="83" t="s">
        <v>126</v>
      </c>
    </row>
    <row r="5" ht="13.5" customHeight="1" spans="1:21">
      <c r="A5" s="82" t="s">
        <v>100</v>
      </c>
      <c r="B5" s="82" t="s">
        <v>101</v>
      </c>
      <c r="C5" s="82" t="s">
        <v>102</v>
      </c>
      <c r="D5" s="84"/>
      <c r="E5" s="84"/>
      <c r="F5" s="84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</row>
    <row r="6" ht="18" customHeight="1" spans="1:21">
      <c r="A6" s="85"/>
      <c r="B6" s="85"/>
      <c r="C6" s="85"/>
      <c r="D6" s="85"/>
      <c r="E6" s="85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</row>
    <row r="7" ht="29" customHeight="1" spans="1:21">
      <c r="A7" s="85"/>
      <c r="B7" s="85"/>
      <c r="C7" s="85"/>
      <c r="D7" s="85"/>
      <c r="E7" s="85" t="s">
        <v>80</v>
      </c>
      <c r="F7" s="90">
        <f>SUM(F8)</f>
        <v>463.2</v>
      </c>
      <c r="G7" s="91"/>
      <c r="H7" s="90">
        <f>SUM(H8)</f>
        <v>463.2</v>
      </c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</row>
    <row r="8" s="76" customFormat="1" ht="29.25" customHeight="1" spans="1:21">
      <c r="A8" s="88"/>
      <c r="B8" s="88"/>
      <c r="C8" s="88"/>
      <c r="D8" s="88"/>
      <c r="E8" s="89" t="s">
        <v>94</v>
      </c>
      <c r="F8" s="90">
        <f>SUM(F9:F10)</f>
        <v>463.2</v>
      </c>
      <c r="G8" s="91"/>
      <c r="H8" s="90">
        <f>SUM(H9:H10)</f>
        <v>463.2</v>
      </c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</row>
    <row r="9" ht="29.25" customHeight="1" spans="1:21">
      <c r="A9" s="88" t="s">
        <v>103</v>
      </c>
      <c r="B9" s="88" t="s">
        <v>104</v>
      </c>
      <c r="C9" s="88" t="s">
        <v>105</v>
      </c>
      <c r="D9" s="88" t="s">
        <v>93</v>
      </c>
      <c r="E9" s="89" t="s">
        <v>106</v>
      </c>
      <c r="F9" s="90">
        <v>295.2</v>
      </c>
      <c r="G9" s="91"/>
      <c r="H9" s="90">
        <v>295.2</v>
      </c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</row>
    <row r="10" ht="29.25" customHeight="1" spans="1:21">
      <c r="A10" s="88" t="s">
        <v>103</v>
      </c>
      <c r="B10" s="88" t="s">
        <v>104</v>
      </c>
      <c r="C10" s="88" t="s">
        <v>105</v>
      </c>
      <c r="D10" s="88" t="s">
        <v>93</v>
      </c>
      <c r="E10" s="89" t="s">
        <v>107</v>
      </c>
      <c r="F10" s="90">
        <v>168</v>
      </c>
      <c r="G10" s="91"/>
      <c r="H10" s="90">
        <v>168</v>
      </c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</row>
    <row r="11" ht="29.25" customHeight="1" spans="1:21">
      <c r="A11" s="88"/>
      <c r="B11" s="88"/>
      <c r="C11" s="88"/>
      <c r="D11" s="88"/>
      <c r="E11" s="123"/>
      <c r="F11" s="168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</row>
    <row r="12" ht="29.25" customHeight="1" spans="1:21">
      <c r="A12" s="88"/>
      <c r="B12" s="88"/>
      <c r="C12" s="88"/>
      <c r="D12" s="88"/>
      <c r="E12" s="123"/>
      <c r="F12" s="168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</row>
    <row r="13" ht="29.25" customHeight="1" spans="1:21">
      <c r="A13" s="88"/>
      <c r="B13" s="88"/>
      <c r="C13" s="88"/>
      <c r="D13" s="88"/>
      <c r="E13" s="123"/>
      <c r="F13" s="168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</row>
    <row r="14" ht="29.25" customHeight="1" spans="1:21">
      <c r="A14" s="88"/>
      <c r="B14" s="88"/>
      <c r="C14" s="88"/>
      <c r="D14" s="88"/>
      <c r="E14" s="123"/>
      <c r="F14" s="168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</row>
    <row r="15" ht="29.25" customHeight="1" spans="1:21">
      <c r="A15" s="88"/>
      <c r="B15" s="88"/>
      <c r="C15" s="88"/>
      <c r="D15" s="88"/>
      <c r="E15" s="123"/>
      <c r="F15" s="168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</row>
    <row r="16" ht="29.25" customHeight="1" spans="1:21">
      <c r="A16" s="88"/>
      <c r="B16" s="88"/>
      <c r="C16" s="88"/>
      <c r="D16" s="88"/>
      <c r="E16" s="123"/>
      <c r="F16" s="168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</row>
    <row r="17" ht="29.25" customHeight="1"/>
    <row r="18" ht="29.25" customHeight="1"/>
    <row r="19" ht="29.25" customHeight="1"/>
    <row r="20" ht="29.25" customHeight="1"/>
    <row r="2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66875" right="0.511805555555556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5" customHeight="1"/>
  <cols>
    <col min="1" max="3" width="3.58333333333333" style="424" customWidth="1"/>
    <col min="4" max="4" width="7.25" style="424" customWidth="1"/>
    <col min="5" max="5" width="19.5" style="424" customWidth="1"/>
    <col min="6" max="6" width="9" style="424"/>
    <col min="7" max="7" width="8.5" style="424" customWidth="1"/>
    <col min="8" max="11" width="7.5" style="424" customWidth="1"/>
    <col min="12" max="12" width="7.5" style="425" customWidth="1"/>
    <col min="13" max="21" width="7.5" style="424" customWidth="1"/>
    <col min="22" max="22" width="8.08333333333333" style="424" customWidth="1"/>
    <col min="23" max="25" width="7.5" style="424" customWidth="1"/>
    <col min="26" max="16384" width="9" style="424"/>
  </cols>
  <sheetData>
    <row r="1" customHeight="1" spans="1:254">
      <c r="A1" s="6"/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6"/>
      <c r="M1" s="426"/>
      <c r="N1" s="426"/>
      <c r="O1" s="426"/>
      <c r="P1" s="426"/>
      <c r="Q1" s="426"/>
      <c r="R1" s="426"/>
      <c r="S1" s="426"/>
      <c r="T1" s="426"/>
      <c r="U1" s="426"/>
      <c r="V1" s="6"/>
      <c r="W1" s="6"/>
      <c r="X1" s="6"/>
      <c r="Y1" s="443" t="s">
        <v>141</v>
      </c>
      <c r="Z1" s="444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7" t="s">
        <v>142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427"/>
      <c r="U2" s="427"/>
      <c r="V2" s="427"/>
      <c r="W2" s="427"/>
      <c r="X2" s="427"/>
      <c r="Y2" s="42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8"/>
      <c r="B3" s="428"/>
      <c r="C3" s="428"/>
      <c r="D3" s="429"/>
      <c r="E3" s="429"/>
      <c r="F3" s="429"/>
      <c r="G3" s="429"/>
      <c r="H3" s="429"/>
      <c r="I3" s="429"/>
      <c r="J3" s="429"/>
      <c r="K3" s="429"/>
      <c r="L3" s="6"/>
      <c r="M3" s="429"/>
      <c r="N3" s="429"/>
      <c r="O3" s="429"/>
      <c r="P3" s="429"/>
      <c r="Q3" s="429"/>
      <c r="R3" s="429"/>
      <c r="S3" s="429"/>
      <c r="T3" s="429"/>
      <c r="U3" s="429"/>
      <c r="V3" s="6"/>
      <c r="W3" s="6"/>
      <c r="X3" s="442" t="s">
        <v>77</v>
      </c>
      <c r="Y3" s="442"/>
      <c r="Z3" s="445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0" t="s">
        <v>97</v>
      </c>
      <c r="B4" s="430"/>
      <c r="C4" s="430"/>
      <c r="D4" s="431" t="s">
        <v>78</v>
      </c>
      <c r="E4" s="431" t="s">
        <v>98</v>
      </c>
      <c r="F4" s="431" t="s">
        <v>99</v>
      </c>
      <c r="G4" s="432" t="s">
        <v>143</v>
      </c>
      <c r="H4" s="433"/>
      <c r="I4" s="433"/>
      <c r="J4" s="433"/>
      <c r="K4" s="433"/>
      <c r="L4" s="438"/>
      <c r="M4" s="439" t="s">
        <v>144</v>
      </c>
      <c r="N4" s="439"/>
      <c r="O4" s="439"/>
      <c r="P4" s="439"/>
      <c r="Q4" s="439"/>
      <c r="R4" s="439"/>
      <c r="S4" s="439"/>
      <c r="T4" s="439"/>
      <c r="U4" s="318" t="s">
        <v>145</v>
      </c>
      <c r="V4" s="431" t="s">
        <v>146</v>
      </c>
      <c r="W4" s="431"/>
      <c r="X4" s="431"/>
      <c r="Y4" s="43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1" t="s">
        <v>100</v>
      </c>
      <c r="B5" s="431" t="s">
        <v>101</v>
      </c>
      <c r="C5" s="431" t="s">
        <v>102</v>
      </c>
      <c r="D5" s="431"/>
      <c r="E5" s="431"/>
      <c r="F5" s="431"/>
      <c r="G5" s="431" t="s">
        <v>80</v>
      </c>
      <c r="H5" s="431" t="s">
        <v>147</v>
      </c>
      <c r="I5" s="431" t="s">
        <v>148</v>
      </c>
      <c r="J5" s="431" t="s">
        <v>149</v>
      </c>
      <c r="K5" s="312" t="s">
        <v>150</v>
      </c>
      <c r="L5" s="431" t="s">
        <v>151</v>
      </c>
      <c r="M5" s="431" t="s">
        <v>80</v>
      </c>
      <c r="N5" s="431" t="s">
        <v>152</v>
      </c>
      <c r="O5" s="431" t="s">
        <v>153</v>
      </c>
      <c r="P5" s="431" t="s">
        <v>154</v>
      </c>
      <c r="Q5" s="312" t="s">
        <v>155</v>
      </c>
      <c r="R5" s="431" t="s">
        <v>156</v>
      </c>
      <c r="S5" s="431" t="s">
        <v>157</v>
      </c>
      <c r="T5" s="431" t="s">
        <v>158</v>
      </c>
      <c r="U5" s="319"/>
      <c r="V5" s="431" t="s">
        <v>80</v>
      </c>
      <c r="W5" s="431" t="s">
        <v>159</v>
      </c>
      <c r="X5" s="431" t="s">
        <v>160</v>
      </c>
      <c r="Y5" s="431" t="s">
        <v>146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1"/>
      <c r="B6" s="431"/>
      <c r="C6" s="431"/>
      <c r="D6" s="431"/>
      <c r="E6" s="431"/>
      <c r="F6" s="431"/>
      <c r="G6" s="431"/>
      <c r="H6" s="431"/>
      <c r="I6" s="431"/>
      <c r="J6" s="431"/>
      <c r="K6" s="312"/>
      <c r="L6" s="431"/>
      <c r="M6" s="431"/>
      <c r="N6" s="431"/>
      <c r="O6" s="431"/>
      <c r="P6" s="431"/>
      <c r="Q6" s="312"/>
      <c r="R6" s="431"/>
      <c r="S6" s="431"/>
      <c r="T6" s="431"/>
      <c r="U6" s="320"/>
      <c r="V6" s="431"/>
      <c r="W6" s="431"/>
      <c r="X6" s="431"/>
      <c r="Y6" s="43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0" t="s">
        <v>92</v>
      </c>
      <c r="B7" s="430" t="s">
        <v>92</v>
      </c>
      <c r="C7" s="430" t="s">
        <v>92</v>
      </c>
      <c r="D7" s="430" t="s">
        <v>92</v>
      </c>
      <c r="E7" s="430" t="s">
        <v>92</v>
      </c>
      <c r="F7" s="430">
        <v>1</v>
      </c>
      <c r="G7" s="430">
        <v>2</v>
      </c>
      <c r="H7" s="430">
        <v>3</v>
      </c>
      <c r="I7" s="430">
        <v>4</v>
      </c>
      <c r="J7" s="430">
        <v>5</v>
      </c>
      <c r="K7" s="430">
        <v>6</v>
      </c>
      <c r="L7" s="430">
        <v>7</v>
      </c>
      <c r="M7" s="430">
        <v>8</v>
      </c>
      <c r="N7" s="430">
        <v>9</v>
      </c>
      <c r="O7" s="430">
        <v>10</v>
      </c>
      <c r="P7" s="430">
        <v>11</v>
      </c>
      <c r="Q7" s="430">
        <v>12</v>
      </c>
      <c r="R7" s="430">
        <v>13</v>
      </c>
      <c r="S7" s="430">
        <v>14</v>
      </c>
      <c r="T7" s="430">
        <v>15</v>
      </c>
      <c r="U7" s="430">
        <v>16</v>
      </c>
      <c r="V7" s="430">
        <v>17</v>
      </c>
      <c r="W7" s="430">
        <v>18</v>
      </c>
      <c r="X7" s="430">
        <v>19</v>
      </c>
      <c r="Y7" s="43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23" customFormat="1" ht="26.25" customHeight="1" spans="1:254">
      <c r="A8" s="434"/>
      <c r="B8" s="434"/>
      <c r="C8" s="434"/>
      <c r="D8" s="435"/>
      <c r="E8" s="436" t="s">
        <v>161</v>
      </c>
      <c r="F8" s="437"/>
      <c r="G8" s="437"/>
      <c r="H8" s="437"/>
      <c r="I8" s="437"/>
      <c r="J8" s="437"/>
      <c r="K8" s="437"/>
      <c r="L8" s="440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46"/>
      <c r="AA8" s="446"/>
      <c r="AB8" s="446"/>
      <c r="AC8" s="446"/>
      <c r="AD8" s="446"/>
      <c r="AE8" s="446"/>
      <c r="AF8" s="446"/>
      <c r="AG8" s="446"/>
      <c r="AH8" s="446"/>
      <c r="AI8" s="446"/>
      <c r="AJ8" s="446"/>
      <c r="AK8" s="446"/>
      <c r="AL8" s="446"/>
      <c r="AM8" s="446"/>
      <c r="AN8" s="446"/>
      <c r="AO8" s="446"/>
      <c r="AP8" s="446"/>
      <c r="AQ8" s="446"/>
      <c r="AR8" s="446"/>
      <c r="AS8" s="446"/>
      <c r="AT8" s="446"/>
      <c r="AU8" s="446"/>
      <c r="AV8" s="446"/>
      <c r="AW8" s="446"/>
      <c r="AX8" s="446"/>
      <c r="AY8" s="446"/>
      <c r="AZ8" s="446"/>
      <c r="BA8" s="446"/>
      <c r="BB8" s="446"/>
      <c r="BC8" s="446"/>
      <c r="BD8" s="446"/>
      <c r="BE8" s="446"/>
      <c r="BF8" s="446"/>
      <c r="BG8" s="446"/>
      <c r="BH8" s="446"/>
      <c r="BI8" s="446"/>
      <c r="BJ8" s="446"/>
      <c r="BK8" s="446"/>
      <c r="BL8" s="446"/>
      <c r="BM8" s="446"/>
      <c r="BN8" s="446"/>
      <c r="BO8" s="446"/>
      <c r="BP8" s="446"/>
      <c r="BQ8" s="446"/>
      <c r="BR8" s="446"/>
      <c r="BS8" s="446"/>
      <c r="BT8" s="446"/>
      <c r="BU8" s="446"/>
      <c r="BV8" s="446"/>
      <c r="BW8" s="446"/>
      <c r="BX8" s="446"/>
      <c r="BY8" s="446"/>
      <c r="BZ8" s="446"/>
      <c r="CA8" s="446"/>
      <c r="CB8" s="446"/>
      <c r="CC8" s="446"/>
      <c r="CD8" s="446"/>
      <c r="CE8" s="446"/>
      <c r="CF8" s="446"/>
      <c r="CG8" s="446"/>
      <c r="CH8" s="446"/>
      <c r="CI8" s="446"/>
      <c r="CJ8" s="446"/>
      <c r="CK8" s="446"/>
      <c r="CL8" s="446"/>
      <c r="CM8" s="446"/>
      <c r="CN8" s="446"/>
      <c r="CO8" s="446"/>
      <c r="CP8" s="446"/>
      <c r="CQ8" s="446"/>
      <c r="CR8" s="446"/>
      <c r="CS8" s="446"/>
      <c r="CT8" s="446"/>
      <c r="CU8" s="446"/>
      <c r="CV8" s="446"/>
      <c r="CW8" s="446"/>
      <c r="CX8" s="446"/>
      <c r="CY8" s="446"/>
      <c r="CZ8" s="446"/>
      <c r="DA8" s="446"/>
      <c r="DB8" s="446"/>
      <c r="DC8" s="446"/>
      <c r="DD8" s="446"/>
      <c r="DE8" s="446"/>
      <c r="DF8" s="446"/>
      <c r="DG8" s="446"/>
      <c r="DH8" s="446"/>
      <c r="DI8" s="446"/>
      <c r="DJ8" s="446"/>
      <c r="DK8" s="446"/>
      <c r="DL8" s="446"/>
      <c r="DM8" s="446"/>
      <c r="DN8" s="446"/>
      <c r="DO8" s="446"/>
      <c r="DP8" s="446"/>
      <c r="DQ8" s="446"/>
      <c r="DR8" s="446"/>
      <c r="DS8" s="446"/>
      <c r="DT8" s="446"/>
      <c r="DU8" s="446"/>
      <c r="DV8" s="446"/>
      <c r="DW8" s="446"/>
      <c r="DX8" s="446"/>
      <c r="DY8" s="446"/>
      <c r="DZ8" s="446"/>
      <c r="EA8" s="446"/>
      <c r="EB8" s="446"/>
      <c r="EC8" s="446"/>
      <c r="ED8" s="446"/>
      <c r="EE8" s="446"/>
      <c r="EF8" s="446"/>
      <c r="EG8" s="446"/>
      <c r="EH8" s="446"/>
      <c r="EI8" s="446"/>
      <c r="EJ8" s="446"/>
      <c r="EK8" s="446"/>
      <c r="EL8" s="446"/>
      <c r="EM8" s="446"/>
      <c r="EN8" s="446"/>
      <c r="EO8" s="446"/>
      <c r="EP8" s="446"/>
      <c r="EQ8" s="446"/>
      <c r="ER8" s="446"/>
      <c r="ES8" s="446"/>
      <c r="ET8" s="446"/>
      <c r="EU8" s="446"/>
      <c r="EV8" s="446"/>
      <c r="EW8" s="446"/>
      <c r="EX8" s="446"/>
      <c r="EY8" s="446"/>
      <c r="EZ8" s="446"/>
      <c r="FA8" s="446"/>
      <c r="FB8" s="446"/>
      <c r="FC8" s="446"/>
      <c r="FD8" s="446"/>
      <c r="FE8" s="446"/>
      <c r="FF8" s="446"/>
      <c r="FG8" s="446"/>
      <c r="FH8" s="446"/>
      <c r="FI8" s="446"/>
      <c r="FJ8" s="446"/>
      <c r="FK8" s="446"/>
      <c r="FL8" s="446"/>
      <c r="FM8" s="446"/>
      <c r="FN8" s="446"/>
      <c r="FO8" s="446"/>
      <c r="FP8" s="446"/>
      <c r="FQ8" s="446"/>
      <c r="FR8" s="446"/>
      <c r="FS8" s="446"/>
      <c r="FT8" s="446"/>
      <c r="FU8" s="446"/>
      <c r="FV8" s="446"/>
      <c r="FW8" s="446"/>
      <c r="FX8" s="446"/>
      <c r="FY8" s="446"/>
      <c r="FZ8" s="446"/>
      <c r="GA8" s="446"/>
      <c r="GB8" s="446"/>
      <c r="GC8" s="446"/>
      <c r="GD8" s="446"/>
      <c r="GE8" s="446"/>
      <c r="GF8" s="446"/>
      <c r="GG8" s="446"/>
      <c r="GH8" s="446"/>
      <c r="GI8" s="446"/>
      <c r="GJ8" s="446"/>
      <c r="GK8" s="446"/>
      <c r="GL8" s="446"/>
      <c r="GM8" s="446"/>
      <c r="GN8" s="446"/>
      <c r="GO8" s="446"/>
      <c r="GP8" s="446"/>
      <c r="GQ8" s="446"/>
      <c r="GR8" s="446"/>
      <c r="GS8" s="446"/>
      <c r="GT8" s="446"/>
      <c r="GU8" s="446"/>
      <c r="GV8" s="446"/>
      <c r="GW8" s="446"/>
      <c r="GX8" s="446"/>
      <c r="GY8" s="446"/>
      <c r="GZ8" s="446"/>
      <c r="HA8" s="446"/>
      <c r="HB8" s="446"/>
      <c r="HC8" s="446"/>
      <c r="HD8" s="446"/>
      <c r="HE8" s="446"/>
      <c r="HF8" s="446"/>
      <c r="HG8" s="446"/>
      <c r="HH8" s="446"/>
      <c r="HI8" s="446"/>
      <c r="HJ8" s="446"/>
      <c r="HK8" s="446"/>
      <c r="HL8" s="446"/>
      <c r="HM8" s="446"/>
      <c r="HN8" s="446"/>
      <c r="HO8" s="446"/>
      <c r="HP8" s="446"/>
      <c r="HQ8" s="446"/>
      <c r="HR8" s="446"/>
      <c r="HS8" s="446"/>
      <c r="HT8" s="446"/>
      <c r="HU8" s="446"/>
      <c r="HV8" s="446"/>
      <c r="HW8" s="446"/>
      <c r="HX8" s="446"/>
      <c r="HY8" s="446"/>
      <c r="HZ8" s="446"/>
      <c r="IA8" s="446"/>
      <c r="IB8" s="446"/>
      <c r="IC8" s="446"/>
      <c r="ID8" s="446"/>
      <c r="IE8" s="446"/>
      <c r="IF8" s="446"/>
      <c r="IG8" s="446"/>
      <c r="IH8" s="446"/>
      <c r="II8" s="446"/>
      <c r="IJ8" s="446"/>
      <c r="IK8" s="446"/>
      <c r="IL8" s="446"/>
      <c r="IM8" s="446"/>
      <c r="IN8" s="446"/>
      <c r="IO8" s="446"/>
      <c r="IP8" s="446"/>
      <c r="IQ8" s="446"/>
      <c r="IR8" s="446"/>
      <c r="IS8" s="446"/>
      <c r="IT8" s="446"/>
    </row>
    <row r="9" ht="26.25" customHeight="1" spans="1:254">
      <c r="A9" s="434"/>
      <c r="B9" s="434"/>
      <c r="C9" s="434"/>
      <c r="D9" s="435"/>
      <c r="E9" s="435"/>
      <c r="F9" s="437"/>
      <c r="G9" s="437"/>
      <c r="H9" s="437"/>
      <c r="I9" s="437"/>
      <c r="J9" s="437"/>
      <c r="K9" s="437"/>
      <c r="L9" s="440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4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34"/>
      <c r="B10" s="434"/>
      <c r="C10" s="434"/>
      <c r="D10" s="435"/>
      <c r="E10" s="435"/>
      <c r="F10" s="437"/>
      <c r="G10" s="437"/>
      <c r="H10" s="437"/>
      <c r="I10" s="437"/>
      <c r="J10" s="437"/>
      <c r="K10" s="437"/>
      <c r="L10" s="440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4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34"/>
      <c r="B11" s="434"/>
      <c r="C11" s="434"/>
      <c r="D11" s="435"/>
      <c r="E11" s="435"/>
      <c r="F11" s="437"/>
      <c r="G11" s="437"/>
      <c r="H11" s="437"/>
      <c r="I11" s="437"/>
      <c r="J11" s="437"/>
      <c r="K11" s="437"/>
      <c r="L11" s="440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34"/>
      <c r="B12" s="434"/>
      <c r="C12" s="434"/>
      <c r="D12" s="435"/>
      <c r="E12" s="435"/>
      <c r="F12" s="437"/>
      <c r="G12" s="437"/>
      <c r="H12" s="437"/>
      <c r="I12" s="437"/>
      <c r="J12" s="437"/>
      <c r="K12" s="437"/>
      <c r="L12" s="440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34"/>
      <c r="B13" s="434"/>
      <c r="C13" s="434"/>
      <c r="D13" s="435"/>
      <c r="E13" s="435"/>
      <c r="F13" s="437"/>
      <c r="G13" s="437"/>
      <c r="H13" s="437"/>
      <c r="I13" s="437"/>
      <c r="J13" s="437"/>
      <c r="K13" s="437"/>
      <c r="L13" s="440"/>
      <c r="M13" s="437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7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34"/>
      <c r="B14" s="434"/>
      <c r="C14" s="434"/>
      <c r="D14" s="435"/>
      <c r="E14" s="435"/>
      <c r="F14" s="437"/>
      <c r="G14" s="437"/>
      <c r="H14" s="437"/>
      <c r="I14" s="437"/>
      <c r="J14" s="437"/>
      <c r="K14" s="437"/>
      <c r="L14" s="440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34"/>
      <c r="B15" s="434"/>
      <c r="C15" s="434"/>
      <c r="D15" s="435"/>
      <c r="E15" s="435"/>
      <c r="F15" s="437"/>
      <c r="G15" s="437"/>
      <c r="H15" s="437"/>
      <c r="I15" s="437"/>
      <c r="J15" s="437"/>
      <c r="K15" s="437"/>
      <c r="L15" s="440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41"/>
      <c r="N16" s="441"/>
      <c r="O16" s="441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3333333333333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22" t="s">
        <v>162</v>
      </c>
    </row>
    <row r="2" ht="33" customHeight="1" spans="1:14">
      <c r="A2" s="291" t="s">
        <v>163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02" t="s">
        <v>77</v>
      </c>
      <c r="N3" s="402"/>
    </row>
    <row r="4" ht="22.5" customHeight="1" spans="1:14">
      <c r="A4" s="247" t="s">
        <v>97</v>
      </c>
      <c r="B4" s="247"/>
      <c r="C4" s="247"/>
      <c r="D4" s="83" t="s">
        <v>129</v>
      </c>
      <c r="E4" s="83" t="s">
        <v>79</v>
      </c>
      <c r="F4" s="83" t="s">
        <v>80</v>
      </c>
      <c r="G4" s="83" t="s">
        <v>131</v>
      </c>
      <c r="H4" s="83"/>
      <c r="I4" s="83"/>
      <c r="J4" s="83"/>
      <c r="K4" s="83"/>
      <c r="L4" s="83" t="s">
        <v>135</v>
      </c>
      <c r="M4" s="83"/>
      <c r="N4" s="83"/>
    </row>
    <row r="5" ht="17.25" customHeight="1" spans="1:14">
      <c r="A5" s="83" t="s">
        <v>100</v>
      </c>
      <c r="B5" s="123" t="s">
        <v>101</v>
      </c>
      <c r="C5" s="83" t="s">
        <v>102</v>
      </c>
      <c r="D5" s="83"/>
      <c r="E5" s="83"/>
      <c r="F5" s="83"/>
      <c r="G5" s="83" t="s">
        <v>164</v>
      </c>
      <c r="H5" s="83" t="s">
        <v>165</v>
      </c>
      <c r="I5" s="83" t="s">
        <v>144</v>
      </c>
      <c r="J5" s="83" t="s">
        <v>145</v>
      </c>
      <c r="K5" s="83" t="s">
        <v>146</v>
      </c>
      <c r="L5" s="83" t="s">
        <v>164</v>
      </c>
      <c r="M5" s="83" t="s">
        <v>117</v>
      </c>
      <c r="N5" s="83" t="s">
        <v>166</v>
      </c>
    </row>
    <row r="6" ht="20.25" customHeight="1" spans="1:14">
      <c r="A6" s="83"/>
      <c r="B6" s="12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="76" customFormat="1" ht="29.25" customHeight="1" spans="1:14">
      <c r="A7" s="293"/>
      <c r="B7" s="293"/>
      <c r="C7" s="293"/>
      <c r="D7" s="293"/>
      <c r="E7" s="294" t="s">
        <v>161</v>
      </c>
      <c r="F7" s="90"/>
      <c r="G7" s="90"/>
      <c r="H7" s="90"/>
      <c r="I7" s="90"/>
      <c r="J7" s="90"/>
      <c r="K7" s="90"/>
      <c r="L7" s="90"/>
      <c r="M7" s="90"/>
      <c r="N7" s="90"/>
    </row>
    <row r="8" ht="29.25" customHeight="1" spans="1:14">
      <c r="A8" s="293"/>
      <c r="B8" s="293"/>
      <c r="C8" s="293"/>
      <c r="D8" s="293"/>
      <c r="E8" s="292"/>
      <c r="F8" s="90"/>
      <c r="G8" s="90"/>
      <c r="H8" s="90"/>
      <c r="I8" s="90"/>
      <c r="J8" s="90"/>
      <c r="K8" s="90"/>
      <c r="L8" s="90"/>
      <c r="M8" s="90"/>
      <c r="N8" s="90"/>
    </row>
    <row r="9" ht="29.25" customHeight="1" spans="1:14">
      <c r="A9" s="293"/>
      <c r="B9" s="293"/>
      <c r="C9" s="293"/>
      <c r="D9" s="293"/>
      <c r="E9" s="292"/>
      <c r="F9" s="90"/>
      <c r="G9" s="90"/>
      <c r="H9" s="90"/>
      <c r="I9" s="90"/>
      <c r="J9" s="90"/>
      <c r="K9" s="90"/>
      <c r="L9" s="90"/>
      <c r="M9" s="90"/>
      <c r="N9" s="90"/>
    </row>
    <row r="10" ht="29.25" customHeight="1" spans="1:14">
      <c r="A10" s="293"/>
      <c r="B10" s="293"/>
      <c r="C10" s="293"/>
      <c r="D10" s="293"/>
      <c r="E10" s="292"/>
      <c r="F10" s="90"/>
      <c r="G10" s="90"/>
      <c r="H10" s="90"/>
      <c r="I10" s="90"/>
      <c r="J10" s="90"/>
      <c r="K10" s="90"/>
      <c r="L10" s="90"/>
      <c r="M10" s="90"/>
      <c r="N10" s="90"/>
    </row>
    <row r="11" ht="29.25" customHeight="1" spans="1:14">
      <c r="A11" s="293"/>
      <c r="B11" s="293"/>
      <c r="C11" s="293"/>
      <c r="D11" s="293"/>
      <c r="E11" s="292"/>
      <c r="F11" s="90"/>
      <c r="G11" s="90"/>
      <c r="H11" s="90"/>
      <c r="I11" s="90"/>
      <c r="J11" s="90"/>
      <c r="K11" s="90"/>
      <c r="L11" s="90"/>
      <c r="M11" s="90"/>
      <c r="N11" s="90"/>
    </row>
    <row r="12" ht="29.25" customHeight="1" spans="1:14">
      <c r="A12" s="293"/>
      <c r="B12" s="293"/>
      <c r="C12" s="293"/>
      <c r="D12" s="293"/>
      <c r="E12" s="292"/>
      <c r="F12" s="90"/>
      <c r="G12" s="90"/>
      <c r="H12" s="90"/>
      <c r="I12" s="90"/>
      <c r="J12" s="90"/>
      <c r="K12" s="90"/>
      <c r="L12" s="90"/>
      <c r="M12" s="90"/>
      <c r="N12" s="90"/>
    </row>
    <row r="13" ht="29.25" customHeight="1" spans="1:14">
      <c r="A13" s="293"/>
      <c r="B13" s="293"/>
      <c r="C13" s="293"/>
      <c r="D13" s="293"/>
      <c r="E13" s="292"/>
      <c r="F13" s="90"/>
      <c r="G13" s="90"/>
      <c r="H13" s="90"/>
      <c r="I13" s="90"/>
      <c r="J13" s="90"/>
      <c r="K13" s="90"/>
      <c r="L13" s="90"/>
      <c r="M13" s="90"/>
      <c r="N13" s="90"/>
    </row>
    <row r="14" ht="29.25" customHeight="1" spans="1:14">
      <c r="A14" s="293"/>
      <c r="B14" s="293"/>
      <c r="C14" s="293"/>
      <c r="D14" s="293"/>
      <c r="E14" s="292"/>
      <c r="F14" s="90"/>
      <c r="G14" s="90"/>
      <c r="H14" s="90"/>
      <c r="I14" s="90"/>
      <c r="J14" s="90"/>
      <c r="K14" s="90"/>
      <c r="L14" s="90"/>
      <c r="M14" s="90"/>
      <c r="N14" s="90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1.41666666666667" right="0.75" top="1" bottom="1" header="0.5" footer="0.5"/>
  <pageSetup paperSize="9" scale="86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7"/>
  <sheetViews>
    <sheetView showGridLines="0" showZeros="0" zoomScale="80" zoomScaleNormal="80" workbookViewId="0">
      <selection activeCell="F8" sqref="F8:AA11"/>
    </sheetView>
  </sheetViews>
  <sheetFormatPr defaultColWidth="9" defaultRowHeight="23.15" customHeight="1"/>
  <cols>
    <col min="1" max="3" width="3.58333333333333" style="404" customWidth="1"/>
    <col min="4" max="4" width="10" style="404" customWidth="1"/>
    <col min="5" max="5" width="17.3333333333333" style="404" customWidth="1"/>
    <col min="6" max="6" width="8.08333333333333" style="404" customWidth="1"/>
    <col min="7" max="22" width="6.5" style="404" customWidth="1"/>
    <col min="23" max="26" width="6.83333333333333" style="404" customWidth="1"/>
    <col min="27" max="27" width="6.5" style="404" customWidth="1"/>
    <col min="28" max="16384" width="9" style="404"/>
  </cols>
  <sheetData>
    <row r="1" customHeight="1" spans="1:28">
      <c r="A1" s="6"/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6"/>
      <c r="U1" s="417"/>
      <c r="V1" s="6"/>
      <c r="W1" s="417"/>
      <c r="X1" s="417"/>
      <c r="Y1" s="417"/>
      <c r="Z1" s="419" t="s">
        <v>167</v>
      </c>
      <c r="AA1" s="419"/>
      <c r="AB1" s="6"/>
    </row>
    <row r="2" customHeight="1" spans="1:28">
      <c r="A2" s="406" t="s">
        <v>168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406"/>
      <c r="AA2" s="406"/>
      <c r="AB2" s="6"/>
    </row>
    <row r="3" customHeight="1" spans="1:28">
      <c r="A3" s="407"/>
      <c r="B3" s="407"/>
      <c r="C3" s="407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6"/>
      <c r="U3" s="6"/>
      <c r="V3" s="6"/>
      <c r="W3" s="418"/>
      <c r="X3" s="418"/>
      <c r="Y3" s="418"/>
      <c r="Z3" s="420" t="s">
        <v>2</v>
      </c>
      <c r="AA3" s="420"/>
      <c r="AB3" s="6"/>
    </row>
    <row r="4" customHeight="1" spans="1:28">
      <c r="A4" s="409" t="s">
        <v>97</v>
      </c>
      <c r="B4" s="409"/>
      <c r="C4" s="409"/>
      <c r="D4" s="410" t="s">
        <v>78</v>
      </c>
      <c r="E4" s="410" t="s">
        <v>98</v>
      </c>
      <c r="F4" s="410" t="s">
        <v>169</v>
      </c>
      <c r="G4" s="410" t="s">
        <v>170</v>
      </c>
      <c r="H4" s="410" t="s">
        <v>171</v>
      </c>
      <c r="I4" s="410" t="s">
        <v>172</v>
      </c>
      <c r="J4" s="410" t="s">
        <v>173</v>
      </c>
      <c r="K4" s="410" t="s">
        <v>174</v>
      </c>
      <c r="L4" s="410" t="s">
        <v>175</v>
      </c>
      <c r="M4" s="410" t="s">
        <v>176</v>
      </c>
      <c r="N4" s="410" t="s">
        <v>177</v>
      </c>
      <c r="O4" s="410" t="s">
        <v>178</v>
      </c>
      <c r="P4" s="414" t="s">
        <v>179</v>
      </c>
      <c r="Q4" s="410" t="s">
        <v>180</v>
      </c>
      <c r="R4" s="410" t="s">
        <v>181</v>
      </c>
      <c r="S4" s="410" t="s">
        <v>182</v>
      </c>
      <c r="T4" s="410" t="s">
        <v>183</v>
      </c>
      <c r="U4" s="410" t="s">
        <v>184</v>
      </c>
      <c r="V4" s="410" t="s">
        <v>185</v>
      </c>
      <c r="W4" s="410" t="s">
        <v>186</v>
      </c>
      <c r="X4" s="410" t="s">
        <v>187</v>
      </c>
      <c r="Y4" s="410" t="s">
        <v>188</v>
      </c>
      <c r="Z4" s="410" t="s">
        <v>189</v>
      </c>
      <c r="AA4" s="421" t="s">
        <v>190</v>
      </c>
      <c r="AB4" s="6"/>
    </row>
    <row r="5" ht="13.5" customHeight="1" spans="1:28">
      <c r="A5" s="410" t="s">
        <v>100</v>
      </c>
      <c r="B5" s="410" t="s">
        <v>101</v>
      </c>
      <c r="C5" s="410" t="s">
        <v>102</v>
      </c>
      <c r="D5" s="410"/>
      <c r="E5" s="410"/>
      <c r="F5" s="410"/>
      <c r="G5" s="410"/>
      <c r="H5" s="410"/>
      <c r="I5" s="410"/>
      <c r="J5" s="410"/>
      <c r="K5" s="410"/>
      <c r="L5" s="410"/>
      <c r="M5" s="410"/>
      <c r="N5" s="410"/>
      <c r="O5" s="410"/>
      <c r="P5" s="415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21"/>
      <c r="AB5" s="6"/>
    </row>
    <row r="6" ht="13.5" customHeight="1" spans="1:28">
      <c r="A6" s="410"/>
      <c r="B6" s="410"/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0"/>
      <c r="O6" s="410"/>
      <c r="P6" s="416"/>
      <c r="Q6" s="410"/>
      <c r="R6" s="410"/>
      <c r="S6" s="410"/>
      <c r="T6" s="410"/>
      <c r="U6" s="410"/>
      <c r="V6" s="410"/>
      <c r="W6" s="410"/>
      <c r="X6" s="410"/>
      <c r="Y6" s="410"/>
      <c r="Z6" s="410"/>
      <c r="AA6" s="421"/>
      <c r="AB6" s="6"/>
    </row>
    <row r="7" customHeight="1" spans="1:28">
      <c r="A7" s="409" t="s">
        <v>92</v>
      </c>
      <c r="B7" s="409" t="s">
        <v>92</v>
      </c>
      <c r="C7" s="409" t="s">
        <v>92</v>
      </c>
      <c r="D7" s="409" t="s">
        <v>92</v>
      </c>
      <c r="E7" s="409" t="s">
        <v>92</v>
      </c>
      <c r="F7" s="409">
        <v>1</v>
      </c>
      <c r="G7" s="409">
        <v>2</v>
      </c>
      <c r="H7" s="409">
        <v>3</v>
      </c>
      <c r="I7" s="409">
        <v>4</v>
      </c>
      <c r="J7" s="409">
        <v>5</v>
      </c>
      <c r="K7" s="409">
        <v>6</v>
      </c>
      <c r="L7" s="409">
        <v>7</v>
      </c>
      <c r="M7" s="409">
        <v>8</v>
      </c>
      <c r="N7" s="409">
        <v>9</v>
      </c>
      <c r="O7" s="409">
        <v>10</v>
      </c>
      <c r="P7" s="409">
        <v>11</v>
      </c>
      <c r="Q7" s="409">
        <v>12</v>
      </c>
      <c r="R7" s="409">
        <v>13</v>
      </c>
      <c r="S7" s="409">
        <v>14</v>
      </c>
      <c r="T7" s="409">
        <v>15</v>
      </c>
      <c r="U7" s="409">
        <v>16</v>
      </c>
      <c r="V7" s="409">
        <v>17</v>
      </c>
      <c r="W7" s="409">
        <v>18</v>
      </c>
      <c r="X7" s="409">
        <v>19</v>
      </c>
      <c r="Y7" s="409">
        <v>20</v>
      </c>
      <c r="Z7" s="409">
        <v>21</v>
      </c>
      <c r="AA7" s="409">
        <v>22</v>
      </c>
      <c r="AB7" s="6"/>
    </row>
    <row r="8" s="403" customFormat="1" ht="26.25" customHeight="1" spans="1:28">
      <c r="A8" s="411"/>
      <c r="B8" s="411"/>
      <c r="C8" s="411"/>
      <c r="D8" s="411"/>
      <c r="E8" s="412" t="s">
        <v>80</v>
      </c>
      <c r="F8" s="281">
        <f>SUM(F9)</f>
        <v>463.2</v>
      </c>
      <c r="G8" s="281">
        <f t="shared" ref="G8:AA8" si="0">SUM(G9)</f>
        <v>104</v>
      </c>
      <c r="H8" s="281">
        <f t="shared" si="0"/>
        <v>67.5</v>
      </c>
      <c r="I8" s="281">
        <f t="shared" si="0"/>
        <v>2.8</v>
      </c>
      <c r="J8" s="281">
        <f t="shared" si="0"/>
        <v>15.5</v>
      </c>
      <c r="K8" s="281">
        <f t="shared" si="0"/>
        <v>1.7</v>
      </c>
      <c r="L8" s="281">
        <f t="shared" si="0"/>
        <v>0</v>
      </c>
      <c r="M8" s="281">
        <f t="shared" si="0"/>
        <v>5.2</v>
      </c>
      <c r="N8" s="281">
        <f t="shared" si="0"/>
        <v>0</v>
      </c>
      <c r="O8" s="281">
        <f t="shared" si="0"/>
        <v>38.5</v>
      </c>
      <c r="P8" s="281">
        <f t="shared" si="0"/>
        <v>41</v>
      </c>
      <c r="Q8" s="281">
        <f t="shared" si="0"/>
        <v>0</v>
      </c>
      <c r="R8" s="281">
        <f t="shared" si="0"/>
        <v>1.65</v>
      </c>
      <c r="S8" s="281">
        <f t="shared" si="0"/>
        <v>11</v>
      </c>
      <c r="T8" s="281">
        <f t="shared" si="0"/>
        <v>27</v>
      </c>
      <c r="U8" s="281">
        <f t="shared" si="0"/>
        <v>0</v>
      </c>
      <c r="V8" s="281">
        <f t="shared" si="0"/>
        <v>10.5</v>
      </c>
      <c r="W8" s="281">
        <f t="shared" si="0"/>
        <v>0</v>
      </c>
      <c r="X8" s="281">
        <f t="shared" si="0"/>
        <v>4.55</v>
      </c>
      <c r="Y8" s="281">
        <f t="shared" si="0"/>
        <v>0</v>
      </c>
      <c r="Z8" s="281">
        <f t="shared" si="0"/>
        <v>0</v>
      </c>
      <c r="AA8" s="281">
        <f t="shared" si="0"/>
        <v>132.3</v>
      </c>
      <c r="AB8" s="413"/>
    </row>
    <row r="9" ht="26.25" customHeight="1" spans="1:28">
      <c r="A9" s="411" t="s">
        <v>103</v>
      </c>
      <c r="B9" s="411" t="s">
        <v>104</v>
      </c>
      <c r="C9" s="411" t="s">
        <v>105</v>
      </c>
      <c r="D9" s="411" t="s">
        <v>93</v>
      </c>
      <c r="E9" s="412" t="s">
        <v>94</v>
      </c>
      <c r="F9" s="281">
        <f>SUM(F10:F11)</f>
        <v>463.2</v>
      </c>
      <c r="G9" s="281">
        <f t="shared" ref="G9:AA9" si="1">SUM(G10:G11)</f>
        <v>104</v>
      </c>
      <c r="H9" s="281">
        <f t="shared" si="1"/>
        <v>67.5</v>
      </c>
      <c r="I9" s="281">
        <f t="shared" si="1"/>
        <v>2.8</v>
      </c>
      <c r="J9" s="281">
        <f t="shared" si="1"/>
        <v>15.5</v>
      </c>
      <c r="K9" s="281">
        <f t="shared" si="1"/>
        <v>1.7</v>
      </c>
      <c r="L9" s="281">
        <f t="shared" si="1"/>
        <v>0</v>
      </c>
      <c r="M9" s="281">
        <f t="shared" si="1"/>
        <v>5.2</v>
      </c>
      <c r="N9" s="281">
        <f t="shared" si="1"/>
        <v>0</v>
      </c>
      <c r="O9" s="281">
        <f t="shared" si="1"/>
        <v>38.5</v>
      </c>
      <c r="P9" s="281">
        <f t="shared" si="1"/>
        <v>41</v>
      </c>
      <c r="Q9" s="281">
        <f t="shared" si="1"/>
        <v>0</v>
      </c>
      <c r="R9" s="281">
        <f t="shared" si="1"/>
        <v>1.65</v>
      </c>
      <c r="S9" s="281">
        <f t="shared" si="1"/>
        <v>11</v>
      </c>
      <c r="T9" s="281">
        <f t="shared" si="1"/>
        <v>27</v>
      </c>
      <c r="U9" s="281">
        <f t="shared" si="1"/>
        <v>0</v>
      </c>
      <c r="V9" s="281">
        <f t="shared" si="1"/>
        <v>10.5</v>
      </c>
      <c r="W9" s="281">
        <f t="shared" si="1"/>
        <v>0</v>
      </c>
      <c r="X9" s="281">
        <f t="shared" si="1"/>
        <v>4.55</v>
      </c>
      <c r="Y9" s="281">
        <f t="shared" si="1"/>
        <v>0</v>
      </c>
      <c r="Z9" s="281">
        <f t="shared" si="1"/>
        <v>0</v>
      </c>
      <c r="AA9" s="281">
        <f t="shared" si="1"/>
        <v>132.3</v>
      </c>
      <c r="AB9" s="6"/>
    </row>
    <row r="10" ht="26.25" customHeight="1" spans="1:28">
      <c r="A10" s="411" t="s">
        <v>103</v>
      </c>
      <c r="B10" s="411" t="s">
        <v>104</v>
      </c>
      <c r="C10" s="411" t="s">
        <v>105</v>
      </c>
      <c r="D10" s="411" t="s">
        <v>93</v>
      </c>
      <c r="E10" s="412" t="s">
        <v>106</v>
      </c>
      <c r="F10" s="281">
        <f>SUM(G10:AA10)</f>
        <v>295.2</v>
      </c>
      <c r="G10" s="281">
        <v>64</v>
      </c>
      <c r="H10" s="281">
        <v>35.5</v>
      </c>
      <c r="I10" s="281">
        <v>0.8</v>
      </c>
      <c r="J10" s="281">
        <v>3.5</v>
      </c>
      <c r="K10" s="281">
        <v>1.7</v>
      </c>
      <c r="L10" s="281"/>
      <c r="M10" s="281">
        <v>5.2</v>
      </c>
      <c r="N10" s="281"/>
      <c r="O10" s="281">
        <v>21.5</v>
      </c>
      <c r="P10" s="281">
        <v>30</v>
      </c>
      <c r="Q10" s="281"/>
      <c r="R10" s="281">
        <v>1.65</v>
      </c>
      <c r="S10" s="281">
        <v>11</v>
      </c>
      <c r="T10" s="281">
        <v>17</v>
      </c>
      <c r="U10" s="281"/>
      <c r="V10" s="286">
        <v>10.5</v>
      </c>
      <c r="W10" s="287"/>
      <c r="X10" s="287">
        <v>4.55</v>
      </c>
      <c r="Y10" s="286"/>
      <c r="Z10" s="286"/>
      <c r="AA10" s="290">
        <v>88.3</v>
      </c>
      <c r="AB10" s="413"/>
    </row>
    <row r="11" ht="26.25" customHeight="1" spans="1:28">
      <c r="A11" s="411" t="s">
        <v>103</v>
      </c>
      <c r="B11" s="411" t="s">
        <v>104</v>
      </c>
      <c r="C11" s="411" t="s">
        <v>105</v>
      </c>
      <c r="D11" s="411" t="s">
        <v>93</v>
      </c>
      <c r="E11" s="412" t="s">
        <v>107</v>
      </c>
      <c r="F11" s="281">
        <f>SUM(G11:AA11)</f>
        <v>168</v>
      </c>
      <c r="G11" s="281">
        <v>40</v>
      </c>
      <c r="H11" s="281">
        <v>32</v>
      </c>
      <c r="I11" s="281">
        <v>2</v>
      </c>
      <c r="J11" s="281">
        <v>12</v>
      </c>
      <c r="K11" s="281"/>
      <c r="L11" s="281"/>
      <c r="M11" s="281"/>
      <c r="N11" s="281"/>
      <c r="O11" s="281">
        <v>17</v>
      </c>
      <c r="P11" s="281">
        <v>11</v>
      </c>
      <c r="Q11" s="281"/>
      <c r="R11" s="281"/>
      <c r="S11" s="281"/>
      <c r="T11" s="281">
        <v>10</v>
      </c>
      <c r="U11" s="281"/>
      <c r="V11" s="286"/>
      <c r="W11" s="287"/>
      <c r="X11" s="287"/>
      <c r="Y11" s="286"/>
      <c r="Z11" s="286"/>
      <c r="AA11" s="287">
        <v>44</v>
      </c>
      <c r="AB11" s="413">
        <v>70.3</v>
      </c>
    </row>
    <row r="12" customHeight="1" spans="1:28">
      <c r="A12" s="413"/>
      <c r="B12" s="6"/>
      <c r="C12" s="413"/>
      <c r="D12" s="413"/>
      <c r="E12" s="413"/>
      <c r="F12" s="413"/>
      <c r="G12" s="6"/>
      <c r="H12" s="6"/>
      <c r="I12" s="6"/>
      <c r="J12" s="413"/>
      <c r="K12" s="413"/>
      <c r="L12" s="413"/>
      <c r="M12" s="413"/>
      <c r="N12" s="6"/>
      <c r="O12" s="6"/>
      <c r="P12" s="6"/>
      <c r="Q12" s="413"/>
      <c r="R12" s="413"/>
      <c r="S12" s="413"/>
      <c r="T12" s="413"/>
      <c r="U12" s="413"/>
      <c r="V12" s="6"/>
      <c r="W12" s="6"/>
      <c r="X12" s="6"/>
      <c r="Y12" s="6"/>
      <c r="Z12" s="6"/>
      <c r="AA12" s="413"/>
      <c r="AB12" s="6"/>
    </row>
    <row r="13" customHeight="1" spans="1:28">
      <c r="A13" s="413"/>
      <c r="B13" s="413"/>
      <c r="C13" s="6"/>
      <c r="D13" s="413"/>
      <c r="E13" s="413"/>
      <c r="F13" s="6"/>
      <c r="G13" s="6"/>
      <c r="H13" s="6"/>
      <c r="I13" s="6"/>
      <c r="J13" s="6"/>
      <c r="K13" s="413"/>
      <c r="L13" s="413"/>
      <c r="M13" s="413"/>
      <c r="N13" s="6"/>
      <c r="O13" s="6"/>
      <c r="P13" s="6"/>
      <c r="Q13" s="413"/>
      <c r="R13" s="413"/>
      <c r="S13" s="413"/>
      <c r="T13" s="413"/>
      <c r="U13" s="413"/>
      <c r="V13" s="6"/>
      <c r="W13" s="6"/>
      <c r="X13" s="6"/>
      <c r="Y13" s="6"/>
      <c r="Z13" s="6"/>
      <c r="AA13" s="413"/>
      <c r="AB13" s="6"/>
    </row>
    <row r="14" customHeight="1" spans="1:28">
      <c r="A14" s="6"/>
      <c r="B14" s="413"/>
      <c r="C14" s="413"/>
      <c r="D14" s="6"/>
      <c r="E14" s="413"/>
      <c r="F14" s="6"/>
      <c r="G14" s="6"/>
      <c r="H14" s="6"/>
      <c r="I14" s="6"/>
      <c r="J14" s="6"/>
      <c r="K14" s="413"/>
      <c r="L14" s="413"/>
      <c r="M14" s="413"/>
      <c r="N14" s="6"/>
      <c r="O14" s="6"/>
      <c r="P14" s="6"/>
      <c r="Q14" s="413"/>
      <c r="R14" s="413"/>
      <c r="S14" s="413"/>
      <c r="T14" s="413"/>
      <c r="U14" s="6"/>
      <c r="V14" s="6"/>
      <c r="W14" s="6"/>
      <c r="X14" s="6"/>
      <c r="Y14" s="6"/>
      <c r="Z14" s="6"/>
      <c r="AA14" s="413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13"/>
      <c r="L15" s="413"/>
      <c r="M15" s="413"/>
      <c r="N15" s="6"/>
      <c r="O15" s="6"/>
      <c r="P15" s="6"/>
      <c r="Q15" s="6"/>
      <c r="R15" s="6"/>
      <c r="S15" s="6"/>
      <c r="T15" s="413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13"/>
      <c r="L16" s="413"/>
      <c r="M16" s="413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1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8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showGridLines="0" showZeros="0" zoomScale="77" zoomScaleNormal="77" workbookViewId="0">
      <selection activeCell="F7" sqref="F7:T10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5833333333333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191</v>
      </c>
    </row>
    <row r="2" ht="33.75" customHeight="1" spans="1:20">
      <c r="A2" s="78" t="s">
        <v>192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02" t="s">
        <v>77</v>
      </c>
      <c r="T3" s="402"/>
    </row>
    <row r="4" ht="22.5" customHeight="1" spans="1:20">
      <c r="A4" s="269" t="s">
        <v>97</v>
      </c>
      <c r="B4" s="269"/>
      <c r="C4" s="269"/>
      <c r="D4" s="83" t="s">
        <v>193</v>
      </c>
      <c r="E4" s="83" t="s">
        <v>130</v>
      </c>
      <c r="F4" s="82" t="s">
        <v>169</v>
      </c>
      <c r="G4" s="83" t="s">
        <v>132</v>
      </c>
      <c r="H4" s="83"/>
      <c r="I4" s="83"/>
      <c r="J4" s="83"/>
      <c r="K4" s="83"/>
      <c r="L4" s="83"/>
      <c r="M4" s="83"/>
      <c r="N4" s="83"/>
      <c r="O4" s="83"/>
      <c r="P4" s="83"/>
      <c r="Q4" s="83"/>
      <c r="R4" s="83" t="s">
        <v>135</v>
      </c>
      <c r="S4" s="83"/>
      <c r="T4" s="83"/>
    </row>
    <row r="5" customHeight="1" spans="1:20">
      <c r="A5" s="269"/>
      <c r="B5" s="269"/>
      <c r="C5" s="269"/>
      <c r="D5" s="83"/>
      <c r="E5" s="83"/>
      <c r="F5" s="84"/>
      <c r="G5" s="83" t="s">
        <v>89</v>
      </c>
      <c r="H5" s="83" t="s">
        <v>194</v>
      </c>
      <c r="I5" s="83" t="s">
        <v>180</v>
      </c>
      <c r="J5" s="83" t="s">
        <v>181</v>
      </c>
      <c r="K5" s="83" t="s">
        <v>195</v>
      </c>
      <c r="L5" s="83" t="s">
        <v>196</v>
      </c>
      <c r="M5" s="83" t="s">
        <v>182</v>
      </c>
      <c r="N5" s="83" t="s">
        <v>197</v>
      </c>
      <c r="O5" s="83" t="s">
        <v>185</v>
      </c>
      <c r="P5" s="83" t="s">
        <v>198</v>
      </c>
      <c r="Q5" s="83" t="s">
        <v>199</v>
      </c>
      <c r="R5" s="83" t="s">
        <v>89</v>
      </c>
      <c r="S5" s="83" t="s">
        <v>200</v>
      </c>
      <c r="T5" s="83" t="s">
        <v>166</v>
      </c>
    </row>
    <row r="6" ht="42.75" customHeight="1" spans="1:20">
      <c r="A6" s="83" t="s">
        <v>100</v>
      </c>
      <c r="B6" s="83" t="s">
        <v>101</v>
      </c>
      <c r="C6" s="83" t="s">
        <v>102</v>
      </c>
      <c r="D6" s="83"/>
      <c r="E6" s="83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="76" customFormat="1" ht="35.25" customHeight="1" spans="1:20">
      <c r="A7" s="88"/>
      <c r="B7" s="88"/>
      <c r="C7" s="88"/>
      <c r="D7" s="88"/>
      <c r="E7" s="123" t="s">
        <v>80</v>
      </c>
      <c r="F7" s="86">
        <f>SUM(F8)</f>
        <v>463.2</v>
      </c>
      <c r="G7" s="86">
        <f t="shared" ref="G7:T7" si="0">SUM(G8)</f>
        <v>463.2</v>
      </c>
      <c r="H7" s="86">
        <f t="shared" si="0"/>
        <v>237.7</v>
      </c>
      <c r="I7" s="86">
        <f t="shared" si="0"/>
        <v>0</v>
      </c>
      <c r="J7" s="86">
        <f t="shared" si="0"/>
        <v>1.65</v>
      </c>
      <c r="K7" s="86">
        <f t="shared" si="0"/>
        <v>0</v>
      </c>
      <c r="L7" s="86">
        <f t="shared" si="0"/>
        <v>118</v>
      </c>
      <c r="M7" s="86">
        <f t="shared" si="0"/>
        <v>11</v>
      </c>
      <c r="N7" s="86">
        <f t="shared" si="0"/>
        <v>0</v>
      </c>
      <c r="O7" s="86">
        <f t="shared" si="0"/>
        <v>10.5</v>
      </c>
      <c r="P7" s="86">
        <f t="shared" si="0"/>
        <v>38.5</v>
      </c>
      <c r="Q7" s="86">
        <f t="shared" si="0"/>
        <v>45.85</v>
      </c>
      <c r="R7" s="86">
        <f t="shared" si="0"/>
        <v>0</v>
      </c>
      <c r="S7" s="86">
        <f t="shared" si="0"/>
        <v>0</v>
      </c>
      <c r="T7" s="86">
        <f t="shared" si="0"/>
        <v>0</v>
      </c>
    </row>
    <row r="8" ht="35.25" customHeight="1" spans="1:20">
      <c r="A8" s="88" t="s">
        <v>103</v>
      </c>
      <c r="B8" s="88" t="s">
        <v>104</v>
      </c>
      <c r="C8" s="88" t="s">
        <v>105</v>
      </c>
      <c r="D8" s="88" t="s">
        <v>93</v>
      </c>
      <c r="E8" s="123" t="s">
        <v>94</v>
      </c>
      <c r="F8" s="86">
        <f>SUM(F9:F10)</f>
        <v>463.2</v>
      </c>
      <c r="G8" s="86">
        <f t="shared" ref="G8:T8" si="1">SUM(G9:G10)</f>
        <v>463.2</v>
      </c>
      <c r="H8" s="86">
        <f t="shared" si="1"/>
        <v>237.7</v>
      </c>
      <c r="I8" s="86">
        <f t="shared" si="1"/>
        <v>0</v>
      </c>
      <c r="J8" s="86">
        <f t="shared" si="1"/>
        <v>1.65</v>
      </c>
      <c r="K8" s="86">
        <f t="shared" si="1"/>
        <v>0</v>
      </c>
      <c r="L8" s="86">
        <f t="shared" si="1"/>
        <v>118</v>
      </c>
      <c r="M8" s="86">
        <f t="shared" si="1"/>
        <v>11</v>
      </c>
      <c r="N8" s="86">
        <f t="shared" si="1"/>
        <v>0</v>
      </c>
      <c r="O8" s="86">
        <f t="shared" si="1"/>
        <v>10.5</v>
      </c>
      <c r="P8" s="86">
        <f t="shared" si="1"/>
        <v>38.5</v>
      </c>
      <c r="Q8" s="86">
        <f t="shared" si="1"/>
        <v>45.85</v>
      </c>
      <c r="R8" s="86">
        <f t="shared" si="1"/>
        <v>0</v>
      </c>
      <c r="S8" s="86">
        <f t="shared" si="1"/>
        <v>0</v>
      </c>
      <c r="T8" s="86">
        <f t="shared" si="1"/>
        <v>0</v>
      </c>
    </row>
    <row r="9" ht="35.25" customHeight="1" spans="1:20">
      <c r="A9" s="88" t="s">
        <v>103</v>
      </c>
      <c r="B9" s="88" t="s">
        <v>104</v>
      </c>
      <c r="C9" s="88" t="s">
        <v>105</v>
      </c>
      <c r="D9" s="88" t="s">
        <v>93</v>
      </c>
      <c r="E9" s="123" t="s">
        <v>106</v>
      </c>
      <c r="F9" s="86">
        <f>SUM(G9)</f>
        <v>295.2</v>
      </c>
      <c r="G9" s="86">
        <f>SUM(H9:T9)</f>
        <v>295.2</v>
      </c>
      <c r="H9" s="86">
        <v>140.7</v>
      </c>
      <c r="I9" s="86"/>
      <c r="J9" s="86">
        <v>1.65</v>
      </c>
      <c r="K9" s="86"/>
      <c r="L9" s="86">
        <v>78</v>
      </c>
      <c r="M9" s="86">
        <v>11</v>
      </c>
      <c r="N9" s="86"/>
      <c r="O9" s="86">
        <v>10.5</v>
      </c>
      <c r="P9" s="86">
        <v>21.5</v>
      </c>
      <c r="Q9" s="86">
        <v>31.85</v>
      </c>
      <c r="R9" s="86"/>
      <c r="S9" s="86"/>
      <c r="T9" s="86"/>
    </row>
    <row r="10" ht="35.25" customHeight="1" spans="1:20">
      <c r="A10" s="88" t="s">
        <v>103</v>
      </c>
      <c r="B10" s="88" t="s">
        <v>104</v>
      </c>
      <c r="C10" s="88" t="s">
        <v>105</v>
      </c>
      <c r="D10" s="88" t="s">
        <v>93</v>
      </c>
      <c r="E10" s="123" t="s">
        <v>107</v>
      </c>
      <c r="F10" s="86">
        <f>SUM(G10)</f>
        <v>168</v>
      </c>
      <c r="G10" s="86">
        <f>SUM(H10:T10)</f>
        <v>168</v>
      </c>
      <c r="H10" s="86">
        <v>97</v>
      </c>
      <c r="I10" s="86"/>
      <c r="J10" s="86"/>
      <c r="K10" s="86"/>
      <c r="L10" s="86">
        <v>40</v>
      </c>
      <c r="M10" s="86"/>
      <c r="N10" s="86"/>
      <c r="O10" s="86"/>
      <c r="P10" s="86">
        <v>17</v>
      </c>
      <c r="Q10" s="86">
        <v>14</v>
      </c>
      <c r="R10" s="86"/>
      <c r="S10" s="86"/>
      <c r="T10" s="86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冰淇淋分我一口</cp:lastModifiedBy>
  <dcterms:created xsi:type="dcterms:W3CDTF">1996-12-17T01:32:00Z</dcterms:created>
  <cp:lastPrinted>2018-09-15T02:50:00Z</cp:lastPrinted>
  <dcterms:modified xsi:type="dcterms:W3CDTF">2021-05-12T02:38:37Z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2052-11.1.0.10116</vt:lpwstr>
  </property>
</Properties>
</file>