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 tabRatio="918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<sst xmlns="http://schemas.openxmlformats.org/spreadsheetml/2006/main" count="1120" uniqueCount="435">
  <si>
    <t>2022年部门预算公开表</t>
  </si>
  <si>
    <t>单位编码：</t>
  </si>
  <si>
    <t>单位名称：</t>
  </si>
  <si>
    <t>岳阳市南湖新区财政局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</si>
  <si>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</si>
  <si>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</si>
  <si>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</si>
  <si>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</si>
  <si>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</si>
  <si>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</si>
  <si>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</si>
  <si>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</si>
  <si>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</si>
  <si>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</si>
  <si>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</si>
  <si>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</si>
  <si>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</si>
  <si>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</si>
  <si>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</si>
  <si>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</si>
  <si>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</si>
  <si>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</si>
  <si>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</si>
  <si>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</si>
  <si>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</si>
  <si>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</si>
  <si>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</si>
  <si>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</si>
  <si>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单位：110001-岳阳市南湖新区财政局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</si>
  <si>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</si>
  <si>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</si>
  <si>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</si>
  <si>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</si>
  <si>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</si>
  <si>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</si>
  <si>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</si>
  <si>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</si>
  <si>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</si>
  <si>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</si>
  <si>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</si>
  <si>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</si>
  <si>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</si>
  <si>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</si>
  <si>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</si>
  <si>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</si>
  <si>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</si>
  <si>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</si>
  <si>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</si>
  <si>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</si>
  <si>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</si>
  <si>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</si>
  <si>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</si>
  <si>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</si>
  <si>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</si>
  <si>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</si>
  <si>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</si>
  <si>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</si>
  <si>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</si>
  <si>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</si>
  <si>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</si>
  <si>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</si>
  <si>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</si>
  <si>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</si>
  <si>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</si>
  <si>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</si>
  <si>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</si>
  <si>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</si>
  <si>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</si>
  <si>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</si>
  <si>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</si>
  <si>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</si>
  <si>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</si>
  <si>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</si>
  <si>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</si>
  <si>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</si>
  <si>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</si>
  <si>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</si>
  <si>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</si>
  <si>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</si>
  <si>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</si>
  <si>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</si>
  <si>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</si>
  <si>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</si>
  <si>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</si>
  <si>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</si>
  <si>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</si>
  <si>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</si>
  <si>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</si>
  <si>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</si>
  <si>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</si>
  <si>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</si>
  <si>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</si>
  <si>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</si>
  <si>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</si>
  <si>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</si>
  <si>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</si>
  <si>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</si>
  <si>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</si>
  <si>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</si>
  <si>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</si>
  <si>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</si>
  <si>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</si>
  <si>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</si>
  <si>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</si>
  <si>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</si>
  <si>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</si>
  <si>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</si>
  <si>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</si>
  <si>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</si>
  <si>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</si>
  <si>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</si>
  <si>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</si>
  <si>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</si>
  <si>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</si>
  <si>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</si>
  <si>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</si>
  <si>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</si>
  <si>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</si>
  <si>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</si>
  <si>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</si>
  <si>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</si>
  <si>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</si>
  <si>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</si>
  <si>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</si>
  <si>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</si>
  <si>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</si>
  <si>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</si>
  <si>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</si>
  <si>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</si>
  <si>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</si>
  <si>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</si>
  <si>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</si>
  <si>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</si>
  <si>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</si>
  <si>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</si>
  <si>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</si>
  <si>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</si>
  <si>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</si>
  <si>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</si>
  <si>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</si>
  <si>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</si>
  <si>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</si>
  <si>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</si>
  <si>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</si>
  <si>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</si>
  <si>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</si>
  <si>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</si>
  <si>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</si>
  <si>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</si>
  <si>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</si>
  <si>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</si>
  <si>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单位代码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</si>
  <si>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</si>
  <si>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</si>
  <si>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</si>
  <si>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</si>
  <si>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</si>
  <si>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</si>
  <si>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</si>
  <si>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</si>
  <si>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</si>
  <si>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</si>
  <si>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</si>
  <si>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201</t>
  </si>
  <si>
    <t>06</t>
  </si>
  <si>
    <t>02</t>
  </si>
  <si>
    <t>一般行政管理事务</t>
  </si>
  <si>
    <t>07</t>
  </si>
  <si>
    <t>信息化建设</t>
  </si>
  <si>
    <t>08</t>
  </si>
  <si>
    <t>财政委托业务支出</t>
  </si>
  <si>
    <t>99</t>
  </si>
  <si>
    <t>其他财政事务支出</t>
  </si>
  <si>
    <t>208</t>
  </si>
  <si>
    <t>05</t>
  </si>
  <si>
    <t>机关事业单位基本养老保险缴费支出</t>
  </si>
  <si>
    <t>机关事业单位职业年金缴费支出</t>
  </si>
  <si>
    <t>27</t>
  </si>
  <si>
    <t>财政对失业保险基金的补助</t>
  </si>
  <si>
    <t>财政对工伤保险基金的补助</t>
  </si>
  <si>
    <t>210</t>
  </si>
  <si>
    <t>11</t>
  </si>
  <si>
    <t>其他行政事业单位医疗支出</t>
  </si>
  <si>
    <t>215</t>
  </si>
  <si>
    <t>其他国有资产监管支出</t>
  </si>
  <si>
    <t>住房公积金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</si>
  <si>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</si>
  <si>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</si>
  <si>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</si>
  <si>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</si>
  <si>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</si>
  <si>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</si>
  <si>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</si>
  <si>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</si>
  <si>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</si>
  <si>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</si>
  <si>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</si>
  <si>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</si>
  <si>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</si>
  <si>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</si>
  <si>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</si>
  <si>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</si>
  <si>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</si>
  <si>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</si>
  <si>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</si>
  <si>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</si>
  <si>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</si>
  <si>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</si>
  <si>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</si>
  <si>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</si>
  <si>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</si>
  <si>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</si>
  <si>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</si>
  <si>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</si>
  <si>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</si>
  <si>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</si>
  <si>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</si>
  <si>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</si>
  <si>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</si>
  <si>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</si>
  <si>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</si>
  <si>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</si>
  <si>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</si>
  <si>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</si>
  <si>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</si>
  <si>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</si>
  <si>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</si>
  <si>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</si>
  <si>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</si>
  <si>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</si>
  <si>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</si>
  <si>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</si>
  <si>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</si>
  <si>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</si>
  <si>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</si>
  <si>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</si>
  <si>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</si>
  <si>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</si>
  <si>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</si>
  <si>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</si>
  <si>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</si>
  <si>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</si>
  <si>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</si>
  <si>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</si>
  <si>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</si>
  <si>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</si>
  <si>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</si>
  <si>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</si>
  <si>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</si>
  <si>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</si>
  <si>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</si>
  <si>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</si>
  <si>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</si>
  <si>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</si>
  <si>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</si>
  <si>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</si>
  <si>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</si>
  <si>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</si>
  <si>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</si>
  <si>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</si>
  <si>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</si>
  <si>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</si>
  <si>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</si>
  <si>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</si>
  <si>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</si>
  <si>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</si>
  <si>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</si>
  <si>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</si>
  <si>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</si>
  <si>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</si>
  <si>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</si>
  <si>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</si>
  <si>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</si>
  <si>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</si>
  <si>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</si>
  <si>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</si>
  <si>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</si>
  <si>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</si>
  <si>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</si>
  <si>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</si>
  <si>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</si>
  <si>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</si>
  <si>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</si>
  <si>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</si>
  <si>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</si>
  <si>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</si>
  <si>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</si>
  <si>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</si>
  <si>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</si>
  <si>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</si>
  <si>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</si>
  <si>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</si>
  <si>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</si>
  <si>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</si>
  <si>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单位：</t>
  </si>
  <si>
    <t>科目编码</t>
  </si>
  <si>
    <t>本年政府性基金预算支出</t>
  </si>
  <si>
    <t>人员经费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</si>
  <si>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</si>
  <si>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</si>
  <si>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</si>
  <si>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</si>
  <si>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</si>
  <si>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</si>
  <si>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</si>
  <si>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</si>
  <si>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</si>
  <si>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</si>
  <si>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</si>
  <si>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</si>
  <si>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</si>
  <si>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</si>
  <si>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</si>
  <si>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</si>
  <si>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</si>
  <si>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非税票据电子化建设经费</t>
  </si>
  <si>
    <t>财政系统运行维护经费</t>
  </si>
  <si>
    <t>国库集中支付柜台建设经费</t>
  </si>
  <si>
    <t>财政监督专项经费</t>
  </si>
  <si>
    <t>财政评审专项经费</t>
  </si>
  <si>
    <t>预算绩效专项</t>
  </si>
  <si>
    <t>全区财会人员培训经费</t>
  </si>
  <si>
    <t>国有资产清查专项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</si>
  <si>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</si>
  <si>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</si>
  <si>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</si>
  <si>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</si>
  <si>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</si>
  <si>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</si>
  <si>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</si>
  <si>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</si>
  <si>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</si>
  <si>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</si>
  <si>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</si>
  <si>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</si>
  <si>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</si>
  <si>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</si>
  <si>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按质按量完成非税票据电子化建设</t>
  </si>
  <si>
    <t>成本指标</t>
  </si>
  <si>
    <t>经济成本指标</t>
  </si>
  <si>
    <t>预算控制数</t>
  </si>
  <si>
    <t>≦40</t>
  </si>
  <si>
    <t>建设经费总额</t>
  </si>
  <si>
    <t>万元</t>
  </si>
  <si>
    <t>定量</t>
  </si>
  <si>
    <t>产出指标</t>
  </si>
  <si>
    <t>质量指标</t>
  </si>
  <si>
    <t>政府采购率</t>
  </si>
  <si>
    <t>政府采购占总采购金额的比率</t>
  </si>
  <si>
    <t>%</t>
  </si>
  <si>
    <t>满意度指标</t>
  </si>
  <si>
    <t>服务对象满意度指标</t>
  </si>
  <si>
    <t>预算单位满意度百分比</t>
  </si>
  <si>
    <t>≥95%</t>
  </si>
  <si>
    <t>保证财政系统安全、稳定、高效运行</t>
  </si>
  <si>
    <t>≦50</t>
  </si>
  <si>
    <t>维护经费总额</t>
  </si>
  <si>
    <t>数量指标</t>
  </si>
  <si>
    <t>通用设备运行的满意率</t>
  </si>
  <si>
    <t>预算单位对设备使用的满意度百分比</t>
  </si>
  <si>
    <t>建设柜台式对外办公场地</t>
  </si>
  <si>
    <t>≦5</t>
  </si>
  <si>
    <t>柜台式办公场地的满意率</t>
  </si>
  <si>
    <t>预算单位对办公场地使用的满意度百分比</t>
  </si>
  <si>
    <t>通过财政监督减少财务风险发生</t>
  </si>
  <si>
    <t>≥85%</t>
  </si>
  <si>
    <t>预算单位对财政监督情况满意度百分比</t>
  </si>
  <si>
    <t>抽查覆盖率</t>
  </si>
  <si>
    <t>≥65%</t>
  </si>
  <si>
    <t>抽查单位数量占总预算单位数的百分比</t>
  </si>
  <si>
    <t>监督检查次数</t>
  </si>
  <si>
    <t>≥5次</t>
  </si>
  <si>
    <t>抽查次数</t>
  </si>
  <si>
    <t>次</t>
  </si>
  <si>
    <t>对需要财政评审的项目提高覆盖率</t>
  </si>
  <si>
    <t>≦350</t>
  </si>
  <si>
    <t>财政评审经费总额</t>
  </si>
  <si>
    <t>财政评审覆盖率</t>
  </si>
  <si>
    <t>财政评审次数占需要财政评审项目总数的比率</t>
  </si>
  <si>
    <t>单位满意度百分比</t>
  </si>
  <si>
    <t>单位对财政评审部门的满意度百分比</t>
  </si>
  <si>
    <t xml:space="preserve">不断深化财政管理制度改革，做实项目预算，强化预算绩效管理，加快建立现代财政制度 </t>
  </si>
  <si>
    <t>≦60</t>
  </si>
  <si>
    <t>预算绩效经费总额</t>
  </si>
  <si>
    <t>预算单位绩效评价覆盖率</t>
  </si>
  <si>
    <t>绩效评价单位数量占预算单位数的比率</t>
  </si>
  <si>
    <t>单位对预算绩效评价工作满意度百分比</t>
  </si>
  <si>
    <t>传达最新财政政策法规，提升全区财务人员技术水平</t>
  </si>
  <si>
    <t>≦8</t>
  </si>
  <si>
    <t>培训经费总额</t>
  </si>
  <si>
    <t>单位对财务培训工作满意度百分比</t>
  </si>
  <si>
    <t>时效指标</t>
  </si>
  <si>
    <t>培训计划按期完成率</t>
  </si>
  <si>
    <t>是否按预定时间完成培训</t>
  </si>
  <si>
    <t>盘点全国有资产情况，盘活全区资产</t>
  </si>
  <si>
    <t>国有资产清查总额</t>
  </si>
  <si>
    <t>单位对国有资产清查工作满意度百分比</t>
  </si>
  <si>
    <t>清查计划按期完成率</t>
  </si>
  <si>
    <t>是否按预定时间完成清查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</si>
  <si>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</si>
  <si>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</si>
  <si>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</si>
  <si>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</si>
  <si>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</si>
  <si>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</si>
  <si>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</si>
  <si>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</si>
  <si>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</si>
  <si>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</si>
  <si>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目标1：全力抓好财政收入组织工作
目标2：盘活财政存量资金
目标3：转变理财方式涵养财源
目标4：深化财税体制改革，完善财政运行机制
目标5：规范政府债务管理，防范财政风险</t>
  </si>
  <si>
    <t>重点工作任务完成</t>
  </si>
  <si>
    <t>确保收支平衡，达到预期目标</t>
  </si>
  <si>
    <t>对照年初任务清单统计完成百分比</t>
  </si>
  <si>
    <t>重点财政完成百分比</t>
  </si>
  <si>
    <t>履职目标实现</t>
  </si>
  <si>
    <t>不断深化财政管理制度改革，做实项目预算，强化预  算绩效管理，加快建立现代财政制度</t>
  </si>
  <si>
    <t>履职目标完成百分比</t>
  </si>
  <si>
    <t>效益指标</t>
  </si>
  <si>
    <t>履职效益</t>
  </si>
  <si>
    <t xml:space="preserve">监管有效，理财水平不断提升     </t>
  </si>
  <si>
    <t>财政工作完成百分比</t>
  </si>
  <si>
    <t>满意度</t>
  </si>
  <si>
    <t>改革有为，体制机制不断完善</t>
  </si>
  <si>
    <t>其他预算单位对财政工作满意度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</si>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</sst>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9" borderId="1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7" borderId="20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5" fillId="12" borderId="16" applyNumberFormat="0" applyAlignment="0" applyProtection="0">
      <alignment vertical="center"/>
    </xf>
    <xf numFmtId="0" fontId="39" fillId="18" borderId="2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9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4" fontId="12" fillId="0" borderId="11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/>
    </xf>
    <xf numFmtId="4" fontId="12" fillId="0" borderId="12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3" xfId="47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9" fillId="0" borderId="15" xfId="47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0FFF10EDCCA4317905A55AF0DC4BD23" xfId="5"/>
    <cellStyle name="常规_234CAB730E9A49B381A8B2597D07D69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234CAB730E9A49B381A8B2597D07D694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EA9ADEE351EC4FBE8D6B10FECBD78F3B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EA9ADEE351EC4FBE8D6B10FECBD78F3B" xfId="53"/>
    <cellStyle name="常规_10FFF10EDCCA4317905A55AF0DC4BD23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2&#24180;&#37096;&#38376;&#39044;&#31639;&#25209;&#22797;\&#23731;&#21335;&#36130;&#39044;[2022]10&#21495;%20-%20&#36130;&#25919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总表"/>
      <sheetName val="预算明细表"/>
      <sheetName val="三公经费"/>
    </sheetNames>
    <sheetDataSet>
      <sheetData sheetId="0"/>
      <sheetData sheetId="1"/>
      <sheetData sheetId="2">
        <row r="8">
          <cell r="B8">
            <v>158.88</v>
          </cell>
        </row>
        <row r="26">
          <cell r="B26">
            <v>25.15</v>
          </cell>
        </row>
        <row r="37">
          <cell r="B37">
            <v>10.2</v>
          </cell>
        </row>
        <row r="41">
          <cell r="B41">
            <v>50</v>
          </cell>
        </row>
        <row r="45">
          <cell r="B45">
            <v>12.58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3" sqref="H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21"/>
      <c r="B4" s="122"/>
      <c r="C4" s="26"/>
      <c r="D4" s="121" t="s">
        <v>1</v>
      </c>
      <c r="E4" s="122">
        <v>110001</v>
      </c>
      <c r="F4" s="122"/>
      <c r="G4" s="122"/>
      <c r="H4" s="122"/>
      <c r="I4" s="26"/>
    </row>
    <row r="5" ht="54.3" customHeight="1" spans="1:9">
      <c r="A5" s="121"/>
      <c r="B5" s="122"/>
      <c r="C5" s="26"/>
      <c r="D5" s="121" t="s">
        <v>2</v>
      </c>
      <c r="E5" s="122" t="s">
        <v>3</v>
      </c>
      <c r="F5" s="122"/>
      <c r="G5" s="122"/>
      <c r="H5" s="122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I6" sqref="I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151</v>
      </c>
      <c r="E4" s="19" t="s">
        <v>186</v>
      </c>
      <c r="F4" s="19" t="s">
        <v>202</v>
      </c>
      <c r="G4" s="19" t="s">
        <v>188</v>
      </c>
      <c r="H4" s="19"/>
      <c r="I4" s="19"/>
      <c r="J4" s="19"/>
      <c r="K4" s="19"/>
      <c r="L4" s="19" t="s">
        <v>192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223</v>
      </c>
      <c r="I5" s="19" t="s">
        <v>224</v>
      </c>
      <c r="J5" s="19" t="s">
        <v>185</v>
      </c>
      <c r="K5" s="19" t="s">
        <v>225</v>
      </c>
      <c r="L5" s="19" t="s">
        <v>132</v>
      </c>
      <c r="M5" s="19" t="s">
        <v>203</v>
      </c>
      <c r="N5" s="19" t="s">
        <v>226</v>
      </c>
    </row>
    <row r="6" ht="22.8" customHeight="1" spans="1:14">
      <c r="A6" s="42"/>
      <c r="B6" s="42"/>
      <c r="C6" s="42"/>
      <c r="D6" s="42"/>
      <c r="E6" s="42" t="s">
        <v>132</v>
      </c>
      <c r="F6" s="85">
        <f>SUM(F7:F13)</f>
        <v>208.57</v>
      </c>
      <c r="G6" s="85">
        <f t="shared" ref="G6:N6" si="0">SUM(G7:G13)</f>
        <v>208.57</v>
      </c>
      <c r="H6" s="85">
        <f t="shared" si="0"/>
        <v>158.88</v>
      </c>
      <c r="I6" s="85">
        <f t="shared" si="0"/>
        <v>37.11</v>
      </c>
      <c r="J6" s="85">
        <f t="shared" si="0"/>
        <v>12.58</v>
      </c>
      <c r="K6" s="85">
        <f t="shared" si="0"/>
        <v>0</v>
      </c>
      <c r="L6" s="85">
        <f t="shared" si="0"/>
        <v>0</v>
      </c>
      <c r="M6" s="85">
        <f t="shared" si="0"/>
        <v>0</v>
      </c>
      <c r="N6" s="85">
        <f t="shared" si="0"/>
        <v>0</v>
      </c>
    </row>
    <row r="7" ht="23" customHeight="1" spans="1:14">
      <c r="A7" s="77">
        <v>201</v>
      </c>
      <c r="B7" s="77" t="s">
        <v>161</v>
      </c>
      <c r="C7" s="77" t="s">
        <v>161</v>
      </c>
      <c r="D7" s="78">
        <v>110001</v>
      </c>
      <c r="E7" s="79" t="s">
        <v>162</v>
      </c>
      <c r="F7" s="82">
        <f t="shared" ref="F7:F13" si="1">G7+K7</f>
        <v>158.88</v>
      </c>
      <c r="G7" s="82">
        <f>SUM(H7:J7)</f>
        <v>158.88</v>
      </c>
      <c r="H7" s="86">
        <v>158.88</v>
      </c>
      <c r="I7" s="87"/>
      <c r="J7" s="87"/>
      <c r="K7" s="87"/>
      <c r="L7" s="87"/>
      <c r="M7" s="87"/>
      <c r="N7" s="87"/>
    </row>
    <row r="8" ht="23" customHeight="1" spans="1:14">
      <c r="A8" s="77" t="s">
        <v>173</v>
      </c>
      <c r="B8" s="77" t="s">
        <v>174</v>
      </c>
      <c r="C8" s="77" t="s">
        <v>174</v>
      </c>
      <c r="D8" s="78">
        <v>110001</v>
      </c>
      <c r="E8" s="79" t="s">
        <v>175</v>
      </c>
      <c r="F8" s="82">
        <f t="shared" si="1"/>
        <v>16.77</v>
      </c>
      <c r="G8" s="82">
        <f t="shared" ref="G8:G13" si="2">SUM(I8:J8)</f>
        <v>16.77</v>
      </c>
      <c r="H8" s="55"/>
      <c r="I8" s="86">
        <v>16.77</v>
      </c>
      <c r="J8" s="55"/>
      <c r="K8" s="55"/>
      <c r="L8" s="55"/>
      <c r="M8" s="55"/>
      <c r="N8" s="55"/>
    </row>
    <row r="9" ht="23" customHeight="1" spans="1:14">
      <c r="A9" s="77" t="s">
        <v>173</v>
      </c>
      <c r="B9" s="77" t="s">
        <v>165</v>
      </c>
      <c r="C9" s="77" t="s">
        <v>164</v>
      </c>
      <c r="D9" s="78">
        <v>110001</v>
      </c>
      <c r="E9" s="79" t="s">
        <v>176</v>
      </c>
      <c r="F9" s="82">
        <f t="shared" si="1"/>
        <v>8.38</v>
      </c>
      <c r="G9" s="82">
        <f t="shared" si="2"/>
        <v>8.38</v>
      </c>
      <c r="H9" s="55"/>
      <c r="I9" s="86">
        <v>8.38</v>
      </c>
      <c r="J9" s="55"/>
      <c r="K9" s="55"/>
      <c r="L9" s="55"/>
      <c r="M9" s="55"/>
      <c r="N9" s="55"/>
    </row>
    <row r="10" ht="23" customHeight="1" spans="1:14">
      <c r="A10" s="77" t="s">
        <v>173</v>
      </c>
      <c r="B10" s="77" t="s">
        <v>177</v>
      </c>
      <c r="C10" s="77" t="s">
        <v>161</v>
      </c>
      <c r="D10" s="78">
        <v>110001</v>
      </c>
      <c r="E10" s="79" t="s">
        <v>178</v>
      </c>
      <c r="F10" s="82">
        <f t="shared" si="1"/>
        <v>1.17</v>
      </c>
      <c r="G10" s="82">
        <f t="shared" si="2"/>
        <v>1.17</v>
      </c>
      <c r="H10" s="55"/>
      <c r="I10" s="86">
        <v>1.17</v>
      </c>
      <c r="J10" s="55"/>
      <c r="K10" s="55"/>
      <c r="L10" s="55"/>
      <c r="M10" s="55"/>
      <c r="N10" s="55"/>
    </row>
    <row r="11" ht="23" customHeight="1" spans="1:14">
      <c r="A11" s="77" t="s">
        <v>173</v>
      </c>
      <c r="B11" s="77" t="s">
        <v>177</v>
      </c>
      <c r="C11" s="77" t="s">
        <v>165</v>
      </c>
      <c r="D11" s="78">
        <v>110001</v>
      </c>
      <c r="E11" s="79" t="s">
        <v>179</v>
      </c>
      <c r="F11" s="82">
        <f t="shared" si="1"/>
        <v>0.59</v>
      </c>
      <c r="G11" s="82">
        <f t="shared" si="2"/>
        <v>0.59</v>
      </c>
      <c r="H11" s="55"/>
      <c r="I11" s="86">
        <v>0.59</v>
      </c>
      <c r="J11" s="55"/>
      <c r="K11" s="55"/>
      <c r="L11" s="55"/>
      <c r="M11" s="55"/>
      <c r="N11" s="55"/>
    </row>
    <row r="12" ht="23" customHeight="1" spans="1:14">
      <c r="A12" s="77" t="s">
        <v>180</v>
      </c>
      <c r="B12" s="77" t="s">
        <v>181</v>
      </c>
      <c r="C12" s="77" t="s">
        <v>171</v>
      </c>
      <c r="D12" s="78">
        <v>110001</v>
      </c>
      <c r="E12" s="79" t="s">
        <v>182</v>
      </c>
      <c r="F12" s="82">
        <f t="shared" si="1"/>
        <v>10.2</v>
      </c>
      <c r="G12" s="82">
        <f t="shared" si="2"/>
        <v>10.2</v>
      </c>
      <c r="H12" s="55"/>
      <c r="I12" s="86">
        <v>10.2</v>
      </c>
      <c r="J12" s="55"/>
      <c r="K12" s="55"/>
      <c r="L12" s="55"/>
      <c r="M12" s="55"/>
      <c r="N12" s="55"/>
    </row>
    <row r="13" ht="23" customHeight="1" spans="1:14">
      <c r="A13" s="77">
        <v>221</v>
      </c>
      <c r="B13" s="77" t="s">
        <v>165</v>
      </c>
      <c r="C13" s="77" t="s">
        <v>161</v>
      </c>
      <c r="D13" s="78">
        <v>110001</v>
      </c>
      <c r="E13" s="79" t="s">
        <v>185</v>
      </c>
      <c r="F13" s="82">
        <f t="shared" si="1"/>
        <v>12.58</v>
      </c>
      <c r="G13" s="82">
        <f t="shared" si="2"/>
        <v>12.58</v>
      </c>
      <c r="H13" s="55"/>
      <c r="I13" s="55"/>
      <c r="J13" s="86">
        <v>12.58</v>
      </c>
      <c r="K13" s="55"/>
      <c r="L13" s="55"/>
      <c r="M13" s="55"/>
      <c r="N13" s="5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topLeftCell="A4" workbookViewId="0">
      <selection activeCell="E8" sqref="E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151</v>
      </c>
      <c r="E4" s="19" t="s">
        <v>186</v>
      </c>
      <c r="F4" s="19" t="s">
        <v>202</v>
      </c>
      <c r="G4" s="19" t="s">
        <v>227</v>
      </c>
      <c r="H4" s="19"/>
      <c r="I4" s="19"/>
      <c r="J4" s="19"/>
      <c r="K4" s="19"/>
      <c r="L4" s="19" t="s">
        <v>228</v>
      </c>
      <c r="M4" s="19"/>
      <c r="N4" s="19"/>
      <c r="O4" s="19"/>
      <c r="P4" s="19"/>
      <c r="Q4" s="19"/>
      <c r="R4" s="19" t="s">
        <v>185</v>
      </c>
      <c r="S4" s="19" t="s">
        <v>229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230</v>
      </c>
      <c r="I5" s="19" t="s">
        <v>231</v>
      </c>
      <c r="J5" s="19" t="s">
        <v>232</v>
      </c>
      <c r="K5" s="19" t="s">
        <v>233</v>
      </c>
      <c r="L5" s="19" t="s">
        <v>132</v>
      </c>
      <c r="M5" s="19" t="s">
        <v>234</v>
      </c>
      <c r="N5" s="19" t="s">
        <v>235</v>
      </c>
      <c r="O5" s="19" t="s">
        <v>236</v>
      </c>
      <c r="P5" s="19" t="s">
        <v>237</v>
      </c>
      <c r="Q5" s="19" t="s">
        <v>238</v>
      </c>
      <c r="R5" s="19"/>
      <c r="S5" s="19" t="s">
        <v>132</v>
      </c>
      <c r="T5" s="19" t="s">
        <v>239</v>
      </c>
      <c r="U5" s="19" t="s">
        <v>240</v>
      </c>
      <c r="V5" s="19" t="s">
        <v>225</v>
      </c>
    </row>
    <row r="6" ht="22.8" customHeight="1" spans="1:22">
      <c r="A6" s="30"/>
      <c r="B6" s="30"/>
      <c r="C6" s="30"/>
      <c r="D6" s="30"/>
      <c r="E6" s="30" t="s">
        <v>132</v>
      </c>
      <c r="F6" s="29">
        <f>SUM(F7:F13)</f>
        <v>208.57</v>
      </c>
      <c r="G6" s="29">
        <f>SUM(G7:G13)</f>
        <v>158.88</v>
      </c>
      <c r="H6" s="29">
        <f t="shared" ref="G6:V6" si="0">SUM(H7:H13)</f>
        <v>158.88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9">
        <f t="shared" si="0"/>
        <v>37.11</v>
      </c>
      <c r="M6" s="29">
        <f t="shared" si="0"/>
        <v>16.77</v>
      </c>
      <c r="N6" s="29">
        <f t="shared" si="0"/>
        <v>8.38</v>
      </c>
      <c r="O6" s="29">
        <f t="shared" si="0"/>
        <v>10.2</v>
      </c>
      <c r="P6" s="29">
        <f t="shared" si="0"/>
        <v>0</v>
      </c>
      <c r="Q6" s="29">
        <f t="shared" si="0"/>
        <v>1.76</v>
      </c>
      <c r="R6" s="29">
        <f t="shared" si="0"/>
        <v>12.58</v>
      </c>
      <c r="S6" s="29">
        <f t="shared" si="0"/>
        <v>0</v>
      </c>
      <c r="T6" s="29">
        <f t="shared" si="0"/>
        <v>0</v>
      </c>
      <c r="U6" s="29">
        <f t="shared" si="0"/>
        <v>0</v>
      </c>
      <c r="V6" s="29">
        <f t="shared" si="0"/>
        <v>0</v>
      </c>
    </row>
    <row r="7" ht="24" customHeight="1" spans="1:22">
      <c r="A7" s="77">
        <v>201</v>
      </c>
      <c r="B7" s="77" t="s">
        <v>161</v>
      </c>
      <c r="C7" s="77" t="s">
        <v>161</v>
      </c>
      <c r="D7" s="78">
        <v>110001</v>
      </c>
      <c r="E7" s="79" t="s">
        <v>162</v>
      </c>
      <c r="F7" s="82">
        <f>G7+L7+R7+S7</f>
        <v>158.88</v>
      </c>
      <c r="G7" s="82">
        <f>SUM(H7:K7)</f>
        <v>158.88</v>
      </c>
      <c r="H7" s="82">
        <v>158.88</v>
      </c>
      <c r="I7" s="82"/>
      <c r="J7" s="82"/>
      <c r="K7" s="82"/>
      <c r="L7" s="82">
        <f>SUM(M7:Q7)</f>
        <v>0</v>
      </c>
      <c r="M7" s="82"/>
      <c r="N7" s="82"/>
      <c r="O7" s="82"/>
      <c r="P7" s="82"/>
      <c r="Q7" s="82"/>
      <c r="R7" s="82"/>
      <c r="S7" s="82"/>
      <c r="T7" s="82"/>
      <c r="U7" s="82"/>
      <c r="V7" s="82"/>
    </row>
    <row r="8" ht="24" customHeight="1" spans="1:22">
      <c r="A8" s="77" t="s">
        <v>173</v>
      </c>
      <c r="B8" s="77" t="s">
        <v>174</v>
      </c>
      <c r="C8" s="77" t="s">
        <v>174</v>
      </c>
      <c r="D8" s="78">
        <v>110001</v>
      </c>
      <c r="E8" s="79" t="s">
        <v>175</v>
      </c>
      <c r="F8" s="82">
        <f t="shared" ref="F8:F13" si="1">G8+L8+R8+S8</f>
        <v>16.77</v>
      </c>
      <c r="G8" s="82">
        <f t="shared" ref="G8:G13" si="2">SUM(H8:K8)</f>
        <v>0</v>
      </c>
      <c r="H8" s="82"/>
      <c r="I8" s="82"/>
      <c r="J8" s="82"/>
      <c r="K8" s="82"/>
      <c r="L8" s="82">
        <f t="shared" ref="L8:L13" si="3">SUM(M8:Q8)</f>
        <v>16.77</v>
      </c>
      <c r="M8" s="82">
        <v>16.77</v>
      </c>
      <c r="N8" s="82"/>
      <c r="O8" s="82"/>
      <c r="P8" s="82"/>
      <c r="Q8" s="82"/>
      <c r="R8" s="82"/>
      <c r="S8" s="82"/>
      <c r="T8" s="82"/>
      <c r="U8" s="82"/>
      <c r="V8" s="82"/>
    </row>
    <row r="9" ht="24" customHeight="1" spans="1:22">
      <c r="A9" s="77" t="s">
        <v>173</v>
      </c>
      <c r="B9" s="77" t="s">
        <v>165</v>
      </c>
      <c r="C9" s="77" t="s">
        <v>164</v>
      </c>
      <c r="D9" s="78">
        <v>110001</v>
      </c>
      <c r="E9" s="79" t="s">
        <v>176</v>
      </c>
      <c r="F9" s="82">
        <f t="shared" si="1"/>
        <v>8.38</v>
      </c>
      <c r="G9" s="82">
        <f t="shared" si="2"/>
        <v>0</v>
      </c>
      <c r="H9" s="83"/>
      <c r="I9" s="83"/>
      <c r="J9" s="83"/>
      <c r="K9" s="83"/>
      <c r="L9" s="82">
        <f t="shared" si="3"/>
        <v>8.38</v>
      </c>
      <c r="M9" s="83"/>
      <c r="N9" s="82">
        <v>8.38</v>
      </c>
      <c r="O9" s="83"/>
      <c r="P9" s="83"/>
      <c r="Q9" s="83"/>
      <c r="R9" s="83"/>
      <c r="S9" s="84"/>
      <c r="T9" s="83"/>
      <c r="U9" s="83"/>
      <c r="V9" s="83"/>
    </row>
    <row r="10" ht="24" customHeight="1" spans="1:22">
      <c r="A10" s="77" t="s">
        <v>173</v>
      </c>
      <c r="B10" s="77" t="s">
        <v>177</v>
      </c>
      <c r="C10" s="77" t="s">
        <v>161</v>
      </c>
      <c r="D10" s="78">
        <v>110001</v>
      </c>
      <c r="E10" s="79" t="s">
        <v>178</v>
      </c>
      <c r="F10" s="82">
        <f t="shared" si="1"/>
        <v>1.17</v>
      </c>
      <c r="G10" s="82">
        <f t="shared" si="2"/>
        <v>0</v>
      </c>
      <c r="H10" s="55"/>
      <c r="I10" s="55"/>
      <c r="J10" s="55"/>
      <c r="K10" s="55"/>
      <c r="L10" s="82">
        <f t="shared" si="3"/>
        <v>1.17</v>
      </c>
      <c r="M10" s="55"/>
      <c r="N10" s="55"/>
      <c r="O10" s="55"/>
      <c r="P10" s="55"/>
      <c r="Q10" s="82">
        <v>1.17</v>
      </c>
      <c r="R10" s="55"/>
      <c r="S10" s="55"/>
      <c r="T10" s="55"/>
      <c r="U10" s="55"/>
      <c r="V10" s="55"/>
    </row>
    <row r="11" ht="24" customHeight="1" spans="1:22">
      <c r="A11" s="77" t="s">
        <v>173</v>
      </c>
      <c r="B11" s="77" t="s">
        <v>177</v>
      </c>
      <c r="C11" s="77" t="s">
        <v>165</v>
      </c>
      <c r="D11" s="78">
        <v>110001</v>
      </c>
      <c r="E11" s="79" t="s">
        <v>179</v>
      </c>
      <c r="F11" s="82">
        <f t="shared" si="1"/>
        <v>0.59</v>
      </c>
      <c r="G11" s="82">
        <f t="shared" si="2"/>
        <v>0</v>
      </c>
      <c r="H11" s="55"/>
      <c r="I11" s="55"/>
      <c r="J11" s="55"/>
      <c r="K11" s="55"/>
      <c r="L11" s="82">
        <f t="shared" si="3"/>
        <v>0.59</v>
      </c>
      <c r="M11" s="55"/>
      <c r="N11" s="55"/>
      <c r="O11" s="55"/>
      <c r="P11" s="55"/>
      <c r="Q11" s="82">
        <v>0.59</v>
      </c>
      <c r="R11" s="55"/>
      <c r="S11" s="55"/>
      <c r="T11" s="55"/>
      <c r="U11" s="55"/>
      <c r="V11" s="55"/>
    </row>
    <row r="12" ht="24" customHeight="1" spans="1:22">
      <c r="A12" s="77" t="s">
        <v>180</v>
      </c>
      <c r="B12" s="77" t="s">
        <v>181</v>
      </c>
      <c r="C12" s="77" t="s">
        <v>171</v>
      </c>
      <c r="D12" s="78">
        <v>110001</v>
      </c>
      <c r="E12" s="79" t="s">
        <v>182</v>
      </c>
      <c r="F12" s="82">
        <f t="shared" si="1"/>
        <v>10.2</v>
      </c>
      <c r="G12" s="82">
        <f t="shared" si="2"/>
        <v>0</v>
      </c>
      <c r="H12" s="55"/>
      <c r="I12" s="55"/>
      <c r="J12" s="55"/>
      <c r="K12" s="55"/>
      <c r="L12" s="82">
        <f t="shared" si="3"/>
        <v>10.2</v>
      </c>
      <c r="M12" s="55"/>
      <c r="N12" s="55"/>
      <c r="O12" s="82">
        <v>10.2</v>
      </c>
      <c r="P12" s="55"/>
      <c r="Q12" s="55"/>
      <c r="R12" s="55"/>
      <c r="S12" s="55"/>
      <c r="T12" s="55"/>
      <c r="U12" s="55"/>
      <c r="V12" s="55"/>
    </row>
    <row r="13" ht="24" customHeight="1" spans="1:22">
      <c r="A13" s="77">
        <v>221</v>
      </c>
      <c r="B13" s="77" t="s">
        <v>165</v>
      </c>
      <c r="C13" s="77" t="s">
        <v>161</v>
      </c>
      <c r="D13" s="78">
        <v>110001</v>
      </c>
      <c r="E13" s="79" t="s">
        <v>185</v>
      </c>
      <c r="F13" s="82">
        <f t="shared" si="1"/>
        <v>12.58</v>
      </c>
      <c r="G13" s="82">
        <f t="shared" si="2"/>
        <v>0</v>
      </c>
      <c r="H13" s="55"/>
      <c r="I13" s="55"/>
      <c r="J13" s="55"/>
      <c r="K13" s="55"/>
      <c r="L13" s="82">
        <f t="shared" si="3"/>
        <v>0</v>
      </c>
      <c r="M13" s="55"/>
      <c r="N13" s="55"/>
      <c r="O13" s="55"/>
      <c r="P13" s="55"/>
      <c r="Q13" s="55"/>
      <c r="R13" s="82">
        <v>12.58</v>
      </c>
      <c r="S13" s="55"/>
      <c r="T13" s="55"/>
      <c r="U13" s="55"/>
      <c r="V13" s="5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D4" sqref="D4:D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151</v>
      </c>
      <c r="E4" s="19" t="s">
        <v>186</v>
      </c>
      <c r="F4" s="19" t="s">
        <v>241</v>
      </c>
      <c r="G4" s="19" t="s">
        <v>242</v>
      </c>
      <c r="H4" s="19" t="s">
        <v>243</v>
      </c>
      <c r="I4" s="19" t="s">
        <v>244</v>
      </c>
      <c r="J4" s="19" t="s">
        <v>245</v>
      </c>
      <c r="K4" s="19" t="s">
        <v>246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70"/>
      <c r="E8" s="70"/>
      <c r="F8" s="29"/>
      <c r="G8" s="29"/>
      <c r="H8" s="29"/>
      <c r="I8" s="29"/>
      <c r="J8" s="29"/>
      <c r="K8" s="29"/>
    </row>
    <row r="9" ht="22.8" customHeight="1" spans="1:11">
      <c r="A9" s="74"/>
      <c r="B9" s="74"/>
      <c r="C9" s="74"/>
      <c r="D9" s="71"/>
      <c r="E9" s="21"/>
      <c r="F9" s="22"/>
      <c r="G9" s="72"/>
      <c r="H9" s="72"/>
      <c r="I9" s="72"/>
      <c r="J9" s="72"/>
      <c r="K9" s="7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E10" sqref="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151</v>
      </c>
      <c r="E4" s="19" t="s">
        <v>186</v>
      </c>
      <c r="F4" s="19" t="s">
        <v>241</v>
      </c>
      <c r="G4" s="19" t="s">
        <v>247</v>
      </c>
      <c r="H4" s="19" t="s">
        <v>248</v>
      </c>
      <c r="I4" s="19" t="s">
        <v>249</v>
      </c>
      <c r="J4" s="19" t="s">
        <v>250</v>
      </c>
      <c r="K4" s="19" t="s">
        <v>251</v>
      </c>
      <c r="L4" s="19" t="s">
        <v>252</v>
      </c>
      <c r="M4" s="19" t="s">
        <v>253</v>
      </c>
      <c r="N4" s="19" t="s">
        <v>243</v>
      </c>
      <c r="O4" s="19" t="s">
        <v>254</v>
      </c>
      <c r="P4" s="19" t="s">
        <v>255</v>
      </c>
      <c r="Q4" s="19" t="s">
        <v>244</v>
      </c>
      <c r="R4" s="19" t="s">
        <v>246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70"/>
      <c r="E8" s="7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74"/>
      <c r="B9" s="74"/>
      <c r="C9" s="74"/>
      <c r="D9" s="71"/>
      <c r="E9" s="21"/>
      <c r="F9" s="2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O9" sqref="O9"/>
    </sheetView>
  </sheetViews>
  <sheetFormatPr defaultColWidth="10" defaultRowHeight="13.5"/>
  <cols>
    <col min="1" max="1" width="3.66666666666667" customWidth="1"/>
    <col min="2" max="2" width="2.9" customWidth="1"/>
    <col min="3" max="3" width="3.23333333333333" customWidth="1"/>
    <col min="4" max="4" width="7.05833333333333" customWidth="1"/>
    <col min="5" max="5" width="15.875" customWidth="1"/>
    <col min="6" max="6" width="6.03333333333333" customWidth="1"/>
    <col min="7" max="7" width="6.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customFormat="1" ht="16.35" customHeight="1" spans="1:1">
      <c r="A1" s="26"/>
    </row>
    <row r="2" customFormat="1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customFormat="1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customFormat="1" ht="28.45" customHeight="1" spans="1:20">
      <c r="A4" s="19" t="s">
        <v>150</v>
      </c>
      <c r="B4" s="19"/>
      <c r="C4" s="19"/>
      <c r="D4" s="19" t="s">
        <v>151</v>
      </c>
      <c r="E4" s="19" t="s">
        <v>186</v>
      </c>
      <c r="F4" s="19" t="s">
        <v>241</v>
      </c>
      <c r="G4" s="19" t="s">
        <v>189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192</v>
      </c>
      <c r="S4" s="19"/>
      <c r="T4" s="19"/>
    </row>
    <row r="5" customFormat="1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256</v>
      </c>
      <c r="I5" s="19" t="s">
        <v>257</v>
      </c>
      <c r="J5" s="19" t="s">
        <v>258</v>
      </c>
      <c r="K5" s="19" t="s">
        <v>259</v>
      </c>
      <c r="L5" s="19" t="s">
        <v>260</v>
      </c>
      <c r="M5" s="19" t="s">
        <v>261</v>
      </c>
      <c r="N5" s="19" t="s">
        <v>262</v>
      </c>
      <c r="O5" s="19" t="s">
        <v>263</v>
      </c>
      <c r="P5" s="19" t="s">
        <v>264</v>
      </c>
      <c r="Q5" s="19" t="s">
        <v>265</v>
      </c>
      <c r="R5" s="19" t="s">
        <v>132</v>
      </c>
      <c r="S5" s="19" t="s">
        <v>222</v>
      </c>
      <c r="T5" s="19" t="s">
        <v>226</v>
      </c>
    </row>
    <row r="6" customFormat="1" ht="22.8" customHeight="1" spans="1:20">
      <c r="A6" s="77" t="s">
        <v>163</v>
      </c>
      <c r="B6" s="77" t="s">
        <v>164</v>
      </c>
      <c r="C6" s="77" t="s">
        <v>165</v>
      </c>
      <c r="D6" s="78">
        <v>110001</v>
      </c>
      <c r="E6" s="79" t="s">
        <v>166</v>
      </c>
      <c r="F6" s="80">
        <v>106.198604127529</v>
      </c>
      <c r="G6" s="80">
        <v>106.198604127529</v>
      </c>
      <c r="H6" s="80">
        <v>29.15</v>
      </c>
      <c r="I6" s="80"/>
      <c r="J6" s="80">
        <v>1.75028143674326</v>
      </c>
      <c r="K6" s="80"/>
      <c r="L6" s="80"/>
      <c r="M6" s="80"/>
      <c r="N6" s="80"/>
      <c r="O6" s="80"/>
      <c r="P6" s="80">
        <v>45.19</v>
      </c>
      <c r="Q6" s="80">
        <v>30.1093137429139</v>
      </c>
      <c r="R6" s="80"/>
      <c r="S6" s="80"/>
      <c r="T6" s="80"/>
    </row>
    <row r="7" customFormat="1" ht="22.8" customHeight="1" spans="1:20">
      <c r="A7" s="30"/>
      <c r="B7" s="30"/>
      <c r="C7" s="30"/>
      <c r="D7" s="28"/>
      <c r="E7" s="28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customFormat="1" ht="22.8" customHeight="1" spans="1:20">
      <c r="A8" s="30"/>
      <c r="B8" s="30"/>
      <c r="C8" s="30"/>
      <c r="D8" s="70"/>
      <c r="E8" s="7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customFormat="1" ht="22.8" customHeight="1" spans="1:20">
      <c r="A9" s="74"/>
      <c r="B9" s="74"/>
      <c r="C9" s="74"/>
      <c r="D9" s="71"/>
      <c r="E9" s="21"/>
      <c r="F9" s="2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M9" sqref="M9"/>
    </sheetView>
  </sheetViews>
  <sheetFormatPr defaultColWidth="10" defaultRowHeight="13.5"/>
  <cols>
    <col min="1" max="1" width="3.825" customWidth="1"/>
    <col min="2" max="2" width="4.30833333333333" customWidth="1"/>
    <col min="3" max="3" width="3.53333333333333" customWidth="1"/>
    <col min="4" max="4" width="7.04166666666667" customWidth="1"/>
    <col min="5" max="5" width="18.1833333333333" customWidth="1"/>
    <col min="6" max="6" width="7.58333333333333" customWidth="1"/>
    <col min="7" max="7" width="5.09166666666667" customWidth="1"/>
    <col min="8" max="8" width="5.71666666666667" customWidth="1"/>
    <col min="9" max="9" width="5.925" customWidth="1"/>
    <col min="10" max="10" width="5.71666666666667" customWidth="1"/>
    <col min="11" max="11" width="5.09166666666667" customWidth="1"/>
    <col min="12" max="13" width="5.3" customWidth="1"/>
    <col min="14" max="14" width="4.675" customWidth="1"/>
    <col min="15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151</v>
      </c>
      <c r="E4" s="19" t="s">
        <v>186</v>
      </c>
      <c r="F4" s="19" t="s">
        <v>266</v>
      </c>
      <c r="G4" s="19" t="s">
        <v>267</v>
      </c>
      <c r="H4" s="19" t="s">
        <v>268</v>
      </c>
      <c r="I4" s="19" t="s">
        <v>269</v>
      </c>
      <c r="J4" s="19" t="s">
        <v>270</v>
      </c>
      <c r="K4" s="19" t="s">
        <v>271</v>
      </c>
      <c r="L4" s="19" t="s">
        <v>272</v>
      </c>
      <c r="M4" s="19" t="s">
        <v>273</v>
      </c>
      <c r="N4" s="19" t="s">
        <v>274</v>
      </c>
      <c r="O4" s="19" t="s">
        <v>275</v>
      </c>
      <c r="P4" s="19" t="s">
        <v>276</v>
      </c>
      <c r="Q4" s="19" t="s">
        <v>262</v>
      </c>
      <c r="R4" s="19" t="s">
        <v>264</v>
      </c>
      <c r="S4" s="19" t="s">
        <v>277</v>
      </c>
      <c r="T4" s="19" t="s">
        <v>257</v>
      </c>
      <c r="U4" s="19" t="s">
        <v>258</v>
      </c>
      <c r="V4" s="19" t="s">
        <v>261</v>
      </c>
      <c r="W4" s="19" t="s">
        <v>278</v>
      </c>
      <c r="X4" s="19" t="s">
        <v>279</v>
      </c>
      <c r="Y4" s="19" t="s">
        <v>280</v>
      </c>
      <c r="Z4" s="19" t="s">
        <v>281</v>
      </c>
      <c r="AA4" s="19" t="s">
        <v>260</v>
      </c>
      <c r="AB4" s="19" t="s">
        <v>282</v>
      </c>
      <c r="AC4" s="19" t="s">
        <v>283</v>
      </c>
      <c r="AD4" s="19" t="s">
        <v>263</v>
      </c>
      <c r="AE4" s="19" t="s">
        <v>284</v>
      </c>
      <c r="AF4" s="19" t="s">
        <v>285</v>
      </c>
      <c r="AG4" s="19" t="s">
        <v>265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77" t="s">
        <v>163</v>
      </c>
      <c r="B6" s="77" t="s">
        <v>164</v>
      </c>
      <c r="C6" s="77" t="s">
        <v>165</v>
      </c>
      <c r="D6" s="78">
        <v>110001</v>
      </c>
      <c r="E6" s="79" t="s">
        <v>166</v>
      </c>
      <c r="F6" s="80">
        <f>SUM(G6:AG6)</f>
        <v>106.198604127529</v>
      </c>
      <c r="G6" s="80">
        <v>19.2896212634624</v>
      </c>
      <c r="H6" s="80">
        <v>5.39880337411931</v>
      </c>
      <c r="I6" s="80"/>
      <c r="J6" s="80"/>
      <c r="K6" s="80"/>
      <c r="L6" s="80"/>
      <c r="M6" s="80">
        <v>1.2</v>
      </c>
      <c r="N6" s="80"/>
      <c r="O6" s="80"/>
      <c r="P6" s="80">
        <v>3.26058431029012</v>
      </c>
      <c r="Q6" s="80"/>
      <c r="R6" s="80">
        <v>45.19</v>
      </c>
      <c r="S6" s="80"/>
      <c r="T6" s="80"/>
      <c r="U6" s="80">
        <v>1.75028143674326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>
        <v>30.1093137429139</v>
      </c>
    </row>
    <row r="7" ht="22.8" customHeight="1" spans="1:33">
      <c r="A7" s="30"/>
      <c r="B7" s="30"/>
      <c r="C7" s="30"/>
      <c r="D7" s="28"/>
      <c r="E7" s="28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ht="22.8" customHeight="1" spans="1:33">
      <c r="A8" s="30"/>
      <c r="B8" s="30"/>
      <c r="C8" s="30"/>
      <c r="D8" s="70"/>
      <c r="E8" s="7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ht="22.8" customHeight="1" spans="1:33">
      <c r="A9" s="74"/>
      <c r="B9" s="74"/>
      <c r="C9" s="74"/>
      <c r="D9" s="71"/>
      <c r="E9" s="2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.196527777777778" footer="0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286</v>
      </c>
      <c r="B4" s="19" t="s">
        <v>287</v>
      </c>
      <c r="C4" s="19" t="s">
        <v>288</v>
      </c>
      <c r="D4" s="19" t="s">
        <v>289</v>
      </c>
      <c r="E4" s="19" t="s">
        <v>290</v>
      </c>
      <c r="F4" s="19"/>
      <c r="G4" s="19"/>
      <c r="H4" s="19" t="s">
        <v>291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292</v>
      </c>
      <c r="G5" s="19" t="s">
        <v>293</v>
      </c>
      <c r="H5" s="19"/>
    </row>
    <row r="6" ht="22.8" customHeight="1" spans="1:8">
      <c r="A6" s="30"/>
      <c r="B6" s="30" t="s">
        <v>132</v>
      </c>
      <c r="C6" s="29">
        <v>0</v>
      </c>
      <c r="D6" s="29"/>
      <c r="E6" s="29"/>
      <c r="F6" s="29"/>
      <c r="G6" s="29"/>
      <c r="H6" s="29"/>
    </row>
    <row r="7" ht="22.8" customHeight="1" spans="1:8">
      <c r="A7" s="28">
        <v>110001</v>
      </c>
      <c r="B7" s="28" t="s">
        <v>3</v>
      </c>
      <c r="C7" s="29">
        <v>0</v>
      </c>
      <c r="D7" s="29"/>
      <c r="E7" s="29"/>
      <c r="F7" s="29"/>
      <c r="G7" s="29"/>
      <c r="H7" s="29"/>
    </row>
    <row r="8" ht="22.8" customHeight="1" spans="1:8">
      <c r="A8" s="71"/>
      <c r="B8" s="71"/>
      <c r="C8" s="72"/>
      <c r="D8" s="72"/>
      <c r="E8" s="22"/>
      <c r="F8" s="72"/>
      <c r="G8" s="72"/>
      <c r="H8" s="7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294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295</v>
      </c>
      <c r="B4" s="19" t="s">
        <v>152</v>
      </c>
      <c r="C4" s="19" t="s">
        <v>132</v>
      </c>
      <c r="D4" s="19" t="s">
        <v>296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297</v>
      </c>
      <c r="F5" s="19"/>
      <c r="G5" s="19" t="s">
        <v>298</v>
      </c>
      <c r="H5" s="19"/>
    </row>
    <row r="6" ht="27.6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30"/>
      <c r="B7" s="51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70"/>
      <c r="B9" s="70"/>
      <c r="C9" s="29"/>
      <c r="D9" s="29"/>
      <c r="E9" s="29"/>
      <c r="F9" s="29"/>
      <c r="G9" s="29"/>
      <c r="H9" s="29"/>
    </row>
    <row r="10" ht="22.8" customHeight="1" spans="1:8">
      <c r="A10" s="70"/>
      <c r="B10" s="70"/>
      <c r="C10" s="29"/>
      <c r="D10" s="29"/>
      <c r="E10" s="29"/>
      <c r="F10" s="29"/>
      <c r="G10" s="29"/>
      <c r="H10" s="29"/>
    </row>
    <row r="11" ht="22.8" customHeight="1" spans="1:8">
      <c r="A11" s="70"/>
      <c r="B11" s="70"/>
      <c r="C11" s="29"/>
      <c r="D11" s="29"/>
      <c r="E11" s="29"/>
      <c r="F11" s="29"/>
      <c r="G11" s="29"/>
      <c r="H11" s="29"/>
    </row>
    <row r="12" ht="22.8" customHeight="1" spans="1:8">
      <c r="A12" s="71"/>
      <c r="B12" s="71"/>
      <c r="C12" s="22"/>
      <c r="D12" s="22"/>
      <c r="E12" s="72"/>
      <c r="F12" s="72"/>
      <c r="G12" s="72"/>
      <c r="H12" s="7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2" sqref="K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294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151</v>
      </c>
      <c r="E4" s="19" t="s">
        <v>186</v>
      </c>
      <c r="F4" s="19" t="s">
        <v>187</v>
      </c>
      <c r="G4" s="19" t="s">
        <v>188</v>
      </c>
      <c r="H4" s="19" t="s">
        <v>189</v>
      </c>
      <c r="I4" s="19" t="s">
        <v>190</v>
      </c>
      <c r="J4" s="19" t="s">
        <v>191</v>
      </c>
      <c r="K4" s="19" t="s">
        <v>192</v>
      </c>
      <c r="L4" s="19" t="s">
        <v>193</v>
      </c>
      <c r="M4" s="19" t="s">
        <v>194</v>
      </c>
      <c r="N4" s="19" t="s">
        <v>195</v>
      </c>
      <c r="O4" s="19" t="s">
        <v>196</v>
      </c>
      <c r="P4" s="19" t="s">
        <v>197</v>
      </c>
      <c r="Q4" s="19" t="s">
        <v>198</v>
      </c>
      <c r="R4" s="19" t="s">
        <v>199</v>
      </c>
      <c r="S4" s="19" t="s">
        <v>200</v>
      </c>
      <c r="T4" s="19" t="s">
        <v>201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73"/>
      <c r="B8" s="73"/>
      <c r="C8" s="73"/>
      <c r="D8" s="70"/>
      <c r="E8" s="7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74"/>
      <c r="B9" s="74"/>
      <c r="C9" s="74"/>
      <c r="D9" s="71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294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151</v>
      </c>
      <c r="E4" s="19" t="s">
        <v>186</v>
      </c>
      <c r="F4" s="19" t="s">
        <v>202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203</v>
      </c>
      <c r="I5" s="19" t="s">
        <v>204</v>
      </c>
      <c r="J5" s="19" t="s">
        <v>196</v>
      </c>
      <c r="K5" s="19" t="s">
        <v>132</v>
      </c>
      <c r="L5" s="19" t="s">
        <v>206</v>
      </c>
      <c r="M5" s="19" t="s">
        <v>207</v>
      </c>
      <c r="N5" s="19" t="s">
        <v>198</v>
      </c>
      <c r="O5" s="19" t="s">
        <v>208</v>
      </c>
      <c r="P5" s="19" t="s">
        <v>209</v>
      </c>
      <c r="Q5" s="19" t="s">
        <v>210</v>
      </c>
      <c r="R5" s="19" t="s">
        <v>194</v>
      </c>
      <c r="S5" s="19" t="s">
        <v>197</v>
      </c>
      <c r="T5" s="19" t="s">
        <v>201</v>
      </c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73"/>
      <c r="B8" s="73"/>
      <c r="C8" s="73"/>
      <c r="D8" s="70"/>
      <c r="E8" s="7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74"/>
      <c r="B9" s="74"/>
      <c r="C9" s="74"/>
      <c r="D9" s="71"/>
      <c r="E9" s="75"/>
      <c r="F9" s="7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6" workbookViewId="0">
      <selection activeCell="C11" sqref="C1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9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3">
      <c r="B11" s="117">
        <v>8</v>
      </c>
      <c r="C11" s="118" t="s">
        <v>13</v>
      </c>
    </row>
    <row r="12" ht="32.55" customHeight="1" spans="2:3">
      <c r="B12" s="117">
        <v>9</v>
      </c>
      <c r="C12" s="118" t="s">
        <v>14</v>
      </c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1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299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294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295</v>
      </c>
      <c r="B4" s="19" t="s">
        <v>152</v>
      </c>
      <c r="C4" s="19" t="s">
        <v>132</v>
      </c>
      <c r="D4" s="19" t="s">
        <v>300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297</v>
      </c>
      <c r="F5" s="19"/>
      <c r="G5" s="19" t="s">
        <v>298</v>
      </c>
      <c r="H5" s="19"/>
    </row>
    <row r="6" ht="23.25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30"/>
      <c r="B7" s="51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70"/>
      <c r="B9" s="70"/>
      <c r="C9" s="29"/>
      <c r="D9" s="29"/>
      <c r="E9" s="29"/>
      <c r="F9" s="29"/>
      <c r="G9" s="29"/>
      <c r="H9" s="29"/>
    </row>
    <row r="10" ht="22.8" customHeight="1" spans="1:8">
      <c r="A10" s="70"/>
      <c r="B10" s="70"/>
      <c r="C10" s="29"/>
      <c r="D10" s="29"/>
      <c r="E10" s="29"/>
      <c r="F10" s="29"/>
      <c r="G10" s="29"/>
      <c r="H10" s="29"/>
    </row>
    <row r="11" ht="22.8" customHeight="1" spans="1:8">
      <c r="A11" s="70"/>
      <c r="B11" s="70"/>
      <c r="C11" s="29"/>
      <c r="D11" s="29"/>
      <c r="E11" s="29"/>
      <c r="F11" s="29"/>
      <c r="G11" s="29"/>
      <c r="H11" s="29"/>
    </row>
    <row r="12" ht="22.8" customHeight="1" spans="1:8">
      <c r="A12" s="71"/>
      <c r="B12" s="71"/>
      <c r="C12" s="22"/>
      <c r="D12" s="22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294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295</v>
      </c>
      <c r="B4" s="19" t="s">
        <v>152</v>
      </c>
      <c r="C4" s="19" t="s">
        <v>132</v>
      </c>
      <c r="D4" s="19" t="s">
        <v>301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297</v>
      </c>
      <c r="F5" s="19"/>
      <c r="G5" s="19" t="s">
        <v>298</v>
      </c>
      <c r="H5" s="19"/>
    </row>
    <row r="6" ht="35.35" customHeight="1" spans="1:8">
      <c r="A6" s="19"/>
      <c r="B6" s="19"/>
      <c r="C6" s="19"/>
      <c r="D6" s="19"/>
      <c r="E6" s="19" t="s">
        <v>203</v>
      </c>
      <c r="F6" s="19" t="s">
        <v>196</v>
      </c>
      <c r="G6" s="19"/>
      <c r="H6" s="19"/>
    </row>
    <row r="7" ht="22.8" customHeight="1" spans="1:8">
      <c r="A7" s="30"/>
      <c r="B7" s="51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70"/>
      <c r="B9" s="70"/>
      <c r="C9" s="29"/>
      <c r="D9" s="29"/>
      <c r="E9" s="29"/>
      <c r="F9" s="29"/>
      <c r="G9" s="29"/>
      <c r="H9" s="29"/>
    </row>
    <row r="10" ht="22.8" customHeight="1" spans="1:8">
      <c r="A10" s="70"/>
      <c r="B10" s="70"/>
      <c r="C10" s="29"/>
      <c r="D10" s="29"/>
      <c r="E10" s="29"/>
      <c r="F10" s="29"/>
      <c r="G10" s="29"/>
      <c r="H10" s="29"/>
    </row>
    <row r="11" ht="22.8" customHeight="1" spans="1:8">
      <c r="A11" s="70"/>
      <c r="B11" s="70"/>
      <c r="C11" s="29"/>
      <c r="D11" s="29"/>
      <c r="E11" s="29"/>
      <c r="F11" s="29"/>
      <c r="G11" s="29"/>
      <c r="H11" s="29"/>
    </row>
    <row r="12" ht="22.8" customHeight="1" spans="1:8">
      <c r="A12" s="71"/>
      <c r="B12" s="71"/>
      <c r="C12" s="22"/>
      <c r="D12" s="22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60" zoomScaleNormal="160" topLeftCell="A5" workbookViewId="0">
      <selection activeCell="D5" sqref="D5:D6"/>
    </sheetView>
  </sheetViews>
  <sheetFormatPr defaultColWidth="10" defaultRowHeight="13.5"/>
  <cols>
    <col min="1" max="1" width="10.45" style="56" customWidth="1"/>
    <col min="2" max="2" width="0.133333333333333" style="56" customWidth="1"/>
    <col min="3" max="3" width="24.0166666666667" style="56" customWidth="1"/>
    <col min="4" max="4" width="13.3" style="56" customWidth="1"/>
    <col min="5" max="5" width="7.775" style="56" customWidth="1"/>
    <col min="6" max="15" width="7.69166666666667" style="56" customWidth="1"/>
    <col min="16" max="17" width="9.76666666666667" style="56" customWidth="1"/>
    <col min="18" max="16384" width="10" style="56"/>
  </cols>
  <sheetData>
    <row r="1" ht="16.35" customHeight="1" spans="1:1">
      <c r="A1" s="57"/>
    </row>
    <row r="2" ht="45.7" customHeight="1" spans="1:1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ht="24.15" customHeight="1" spans="1:1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9" t="s">
        <v>29</v>
      </c>
      <c r="O3" s="69"/>
    </row>
    <row r="4" ht="26.05" customHeight="1" spans="1:15">
      <c r="A4" s="60" t="s">
        <v>151</v>
      </c>
      <c r="B4" s="61"/>
      <c r="C4" s="60" t="s">
        <v>302</v>
      </c>
      <c r="D4" s="60" t="s">
        <v>303</v>
      </c>
      <c r="E4" s="60"/>
      <c r="F4" s="60"/>
      <c r="G4" s="60"/>
      <c r="H4" s="60"/>
      <c r="I4" s="60"/>
      <c r="J4" s="60"/>
      <c r="K4" s="60"/>
      <c r="L4" s="60"/>
      <c r="M4" s="60"/>
      <c r="N4" s="60" t="s">
        <v>304</v>
      </c>
      <c r="O4" s="60"/>
    </row>
    <row r="5" ht="31.9" customHeight="1" spans="1:15">
      <c r="A5" s="60"/>
      <c r="B5" s="61"/>
      <c r="C5" s="60"/>
      <c r="D5" s="60" t="s">
        <v>305</v>
      </c>
      <c r="E5" s="60" t="s">
        <v>135</v>
      </c>
      <c r="F5" s="60"/>
      <c r="G5" s="60"/>
      <c r="H5" s="60"/>
      <c r="I5" s="60"/>
      <c r="J5" s="60"/>
      <c r="K5" s="60" t="s">
        <v>306</v>
      </c>
      <c r="L5" s="60" t="s">
        <v>137</v>
      </c>
      <c r="M5" s="60" t="s">
        <v>138</v>
      </c>
      <c r="N5" s="60" t="s">
        <v>307</v>
      </c>
      <c r="O5" s="60" t="s">
        <v>308</v>
      </c>
    </row>
    <row r="6" ht="44.85" customHeight="1" spans="1:15">
      <c r="A6" s="60"/>
      <c r="B6" s="61"/>
      <c r="C6" s="60"/>
      <c r="D6" s="60"/>
      <c r="E6" s="60" t="s">
        <v>309</v>
      </c>
      <c r="F6" s="60" t="s">
        <v>310</v>
      </c>
      <c r="G6" s="60" t="s">
        <v>311</v>
      </c>
      <c r="H6" s="60" t="s">
        <v>312</v>
      </c>
      <c r="I6" s="60" t="s">
        <v>313</v>
      </c>
      <c r="J6" s="60" t="s">
        <v>314</v>
      </c>
      <c r="K6" s="60"/>
      <c r="L6" s="60"/>
      <c r="M6" s="60"/>
      <c r="N6" s="60"/>
      <c r="O6" s="60"/>
    </row>
    <row r="7" ht="22.8" customHeight="1" spans="1:15">
      <c r="A7" s="62"/>
      <c r="B7" s="63"/>
      <c r="C7" s="64" t="s">
        <v>132</v>
      </c>
      <c r="D7" s="65">
        <v>603</v>
      </c>
      <c r="E7" s="65">
        <v>603</v>
      </c>
      <c r="F7" s="65">
        <v>603</v>
      </c>
      <c r="G7" s="65"/>
      <c r="H7" s="65"/>
      <c r="I7" s="65"/>
      <c r="J7" s="65"/>
      <c r="K7" s="65"/>
      <c r="L7" s="65"/>
      <c r="M7" s="65"/>
      <c r="N7" s="65">
        <v>603</v>
      </c>
      <c r="O7" s="62"/>
    </row>
    <row r="8" ht="22.8" customHeight="1" spans="1:15">
      <c r="A8" s="66">
        <v>110001</v>
      </c>
      <c r="B8" s="63"/>
      <c r="C8" s="67" t="s">
        <v>315</v>
      </c>
      <c r="D8" s="65">
        <f t="shared" ref="D8:D15" si="0">E8</f>
        <v>40</v>
      </c>
      <c r="E8" s="65">
        <f t="shared" ref="E8:E15" si="1">F8</f>
        <v>40</v>
      </c>
      <c r="F8" s="68">
        <v>40</v>
      </c>
      <c r="G8" s="68"/>
      <c r="H8" s="68"/>
      <c r="I8" s="68"/>
      <c r="J8" s="68"/>
      <c r="K8" s="68"/>
      <c r="L8" s="68"/>
      <c r="M8" s="68"/>
      <c r="N8" s="68">
        <v>40</v>
      </c>
      <c r="O8" s="35"/>
    </row>
    <row r="9" ht="22.8" customHeight="1" spans="1:15">
      <c r="A9" s="66">
        <v>110001</v>
      </c>
      <c r="B9" s="63"/>
      <c r="C9" s="67" t="s">
        <v>316</v>
      </c>
      <c r="D9" s="65">
        <f t="shared" si="0"/>
        <v>50</v>
      </c>
      <c r="E9" s="65">
        <f t="shared" si="1"/>
        <v>50</v>
      </c>
      <c r="F9" s="68">
        <v>50</v>
      </c>
      <c r="G9" s="68"/>
      <c r="H9" s="68"/>
      <c r="I9" s="68"/>
      <c r="J9" s="68"/>
      <c r="K9" s="68"/>
      <c r="L9" s="68"/>
      <c r="M9" s="68"/>
      <c r="N9" s="68">
        <v>50</v>
      </c>
      <c r="O9" s="35"/>
    </row>
    <row r="10" ht="22.8" customHeight="1" spans="1:15">
      <c r="A10" s="66">
        <v>110001</v>
      </c>
      <c r="B10" s="63"/>
      <c r="C10" s="67" t="s">
        <v>317</v>
      </c>
      <c r="D10" s="65">
        <f t="shared" si="0"/>
        <v>5</v>
      </c>
      <c r="E10" s="65">
        <f t="shared" si="1"/>
        <v>5</v>
      </c>
      <c r="F10" s="68">
        <v>5</v>
      </c>
      <c r="G10" s="68"/>
      <c r="H10" s="68"/>
      <c r="I10" s="68"/>
      <c r="J10" s="68"/>
      <c r="K10" s="68"/>
      <c r="L10" s="68"/>
      <c r="M10" s="68"/>
      <c r="N10" s="68">
        <v>5</v>
      </c>
      <c r="O10" s="35"/>
    </row>
    <row r="11" ht="22.8" customHeight="1" spans="1:15">
      <c r="A11" s="66">
        <v>110001</v>
      </c>
      <c r="B11" s="63"/>
      <c r="C11" s="67" t="s">
        <v>318</v>
      </c>
      <c r="D11" s="65">
        <f t="shared" si="0"/>
        <v>40</v>
      </c>
      <c r="E11" s="65">
        <f t="shared" si="1"/>
        <v>40</v>
      </c>
      <c r="F11" s="68">
        <v>40</v>
      </c>
      <c r="G11" s="68"/>
      <c r="H11" s="68"/>
      <c r="I11" s="68"/>
      <c r="J11" s="68"/>
      <c r="K11" s="68"/>
      <c r="L11" s="68"/>
      <c r="M11" s="68"/>
      <c r="N11" s="68">
        <v>40</v>
      </c>
      <c r="O11" s="35"/>
    </row>
    <row r="12" ht="22.8" customHeight="1" spans="1:15">
      <c r="A12" s="66">
        <v>110001</v>
      </c>
      <c r="B12" s="63"/>
      <c r="C12" s="67" t="s">
        <v>319</v>
      </c>
      <c r="D12" s="65">
        <f t="shared" si="0"/>
        <v>350</v>
      </c>
      <c r="E12" s="65">
        <f t="shared" si="1"/>
        <v>350</v>
      </c>
      <c r="F12" s="68">
        <v>350</v>
      </c>
      <c r="G12" s="68"/>
      <c r="H12" s="68"/>
      <c r="I12" s="68"/>
      <c r="J12" s="68"/>
      <c r="K12" s="68"/>
      <c r="L12" s="68"/>
      <c r="M12" s="68"/>
      <c r="N12" s="68">
        <v>350</v>
      </c>
      <c r="O12" s="35"/>
    </row>
    <row r="13" ht="22.8" customHeight="1" spans="1:15">
      <c r="A13" s="66">
        <v>110001</v>
      </c>
      <c r="B13" s="63"/>
      <c r="C13" s="67" t="s">
        <v>320</v>
      </c>
      <c r="D13" s="65">
        <f t="shared" si="0"/>
        <v>60</v>
      </c>
      <c r="E13" s="65">
        <f t="shared" si="1"/>
        <v>60</v>
      </c>
      <c r="F13" s="68">
        <v>60</v>
      </c>
      <c r="G13" s="68"/>
      <c r="H13" s="68"/>
      <c r="I13" s="68"/>
      <c r="J13" s="68"/>
      <c r="K13" s="68"/>
      <c r="L13" s="68"/>
      <c r="M13" s="68"/>
      <c r="N13" s="68">
        <v>60</v>
      </c>
      <c r="O13" s="35"/>
    </row>
    <row r="14" ht="22.8" customHeight="1" spans="1:15">
      <c r="A14" s="66">
        <v>110001</v>
      </c>
      <c r="B14" s="63"/>
      <c r="C14" s="67" t="s">
        <v>321</v>
      </c>
      <c r="D14" s="65">
        <f t="shared" si="0"/>
        <v>8</v>
      </c>
      <c r="E14" s="65">
        <f t="shared" si="1"/>
        <v>8</v>
      </c>
      <c r="F14" s="68">
        <v>8</v>
      </c>
      <c r="G14" s="68"/>
      <c r="H14" s="68"/>
      <c r="I14" s="68"/>
      <c r="J14" s="68"/>
      <c r="K14" s="68"/>
      <c r="L14" s="68"/>
      <c r="M14" s="68"/>
      <c r="N14" s="68">
        <v>8</v>
      </c>
      <c r="O14" s="35"/>
    </row>
    <row r="15" ht="22.8" customHeight="1" spans="1:15">
      <c r="A15" s="66">
        <v>110002</v>
      </c>
      <c r="B15" s="63"/>
      <c r="C15" s="67" t="s">
        <v>322</v>
      </c>
      <c r="D15" s="65">
        <f t="shared" si="0"/>
        <v>50</v>
      </c>
      <c r="E15" s="65">
        <f t="shared" si="1"/>
        <v>50</v>
      </c>
      <c r="F15" s="68">
        <v>50</v>
      </c>
      <c r="G15" s="68"/>
      <c r="H15" s="68"/>
      <c r="I15" s="68"/>
      <c r="J15" s="68"/>
      <c r="K15" s="68"/>
      <c r="L15" s="68"/>
      <c r="M15" s="68"/>
      <c r="N15" s="68">
        <v>50</v>
      </c>
      <c r="O15" s="35"/>
    </row>
    <row r="16" ht="22.8" customHeight="1" spans="1:15">
      <c r="A16" s="67"/>
      <c r="B16" s="63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35"/>
    </row>
    <row r="17" ht="22.8" customHeight="1" spans="1:15">
      <c r="A17" s="67"/>
      <c r="B17" s="63"/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35"/>
    </row>
    <row r="18" ht="22.8" customHeight="1" spans="1:15">
      <c r="A18" s="67"/>
      <c r="B18" s="63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35"/>
    </row>
    <row r="19" ht="22.8" customHeight="1" spans="1:15">
      <c r="A19" s="67"/>
      <c r="B19" s="63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35"/>
    </row>
    <row r="20" ht="22.8" customHeight="1" spans="1:15">
      <c r="A20" s="67"/>
      <c r="B20" s="63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35"/>
    </row>
    <row r="21" ht="22.8" customHeight="1" spans="1:15">
      <c r="A21" s="67"/>
      <c r="B21" s="63"/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35"/>
    </row>
    <row r="22" ht="22.8" customHeight="1" spans="1:15">
      <c r="A22" s="67"/>
      <c r="B22" s="63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3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30" zoomScaleNormal="130" workbookViewId="0">
      <selection activeCell="F7" sqref="F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8.16666666666667" customWidth="1"/>
    <col min="9" max="9" width="15.0916666666667" customWidth="1"/>
    <col min="10" max="10" width="11.5333333333333" style="25" customWidth="1"/>
    <col min="11" max="11" width="9.225" style="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49"/>
      <c r="K1" s="49"/>
      <c r="L1" s="26"/>
      <c r="M1" s="26"/>
    </row>
    <row r="2" ht="37.95" customHeight="1" spans="1:13">
      <c r="A2" s="26"/>
      <c r="B2" s="26"/>
      <c r="C2" s="27" t="s">
        <v>323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50"/>
      <c r="K3" s="50"/>
      <c r="L3" s="24" t="s">
        <v>29</v>
      </c>
      <c r="M3" s="24"/>
    </row>
    <row r="4" ht="33.6" customHeight="1" spans="1:13">
      <c r="A4" s="19" t="s">
        <v>151</v>
      </c>
      <c r="B4" s="19" t="s">
        <v>324</v>
      </c>
      <c r="C4" s="19" t="s">
        <v>325</v>
      </c>
      <c r="D4" s="19" t="s">
        <v>326</v>
      </c>
      <c r="E4" s="19" t="s">
        <v>327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328</v>
      </c>
      <c r="F5" s="19" t="s">
        <v>329</v>
      </c>
      <c r="G5" s="19" t="s">
        <v>330</v>
      </c>
      <c r="H5" s="19" t="s">
        <v>331</v>
      </c>
      <c r="I5" s="19" t="s">
        <v>332</v>
      </c>
      <c r="J5" s="19" t="s">
        <v>333</v>
      </c>
      <c r="K5" s="19" t="s">
        <v>334</v>
      </c>
      <c r="L5" s="19" t="s">
        <v>335</v>
      </c>
      <c r="M5" s="19" t="s">
        <v>336</v>
      </c>
    </row>
    <row r="6" ht="32" customHeight="1" spans="1:13">
      <c r="A6" s="28">
        <v>110001</v>
      </c>
      <c r="B6" s="28" t="s">
        <v>3</v>
      </c>
      <c r="C6" s="29">
        <v>603</v>
      </c>
      <c r="D6" s="30"/>
      <c r="E6" s="30"/>
      <c r="F6" s="30"/>
      <c r="G6" s="30"/>
      <c r="H6" s="30"/>
      <c r="I6" s="30"/>
      <c r="J6" s="51"/>
      <c r="K6" s="51"/>
      <c r="L6" s="30"/>
      <c r="M6" s="30"/>
    </row>
    <row r="7" ht="32" customHeight="1" spans="1:13">
      <c r="A7" s="21">
        <v>110001</v>
      </c>
      <c r="B7" s="21" t="s">
        <v>315</v>
      </c>
      <c r="C7" s="22">
        <v>40</v>
      </c>
      <c r="D7" s="21" t="s">
        <v>337</v>
      </c>
      <c r="E7" s="30" t="s">
        <v>338</v>
      </c>
      <c r="F7" s="21" t="s">
        <v>339</v>
      </c>
      <c r="G7" s="21" t="s">
        <v>340</v>
      </c>
      <c r="H7" s="20" t="s">
        <v>341</v>
      </c>
      <c r="I7" s="35" t="s">
        <v>342</v>
      </c>
      <c r="J7" s="20">
        <v>5</v>
      </c>
      <c r="K7" s="20" t="s">
        <v>343</v>
      </c>
      <c r="L7" s="23" t="s">
        <v>344</v>
      </c>
      <c r="M7" s="21"/>
    </row>
    <row r="8" ht="32" customHeight="1" spans="1:13">
      <c r="A8" s="21"/>
      <c r="B8" s="21"/>
      <c r="C8" s="22"/>
      <c r="D8" s="21"/>
      <c r="E8" s="30" t="s">
        <v>345</v>
      </c>
      <c r="F8" s="21" t="s">
        <v>346</v>
      </c>
      <c r="G8" s="21" t="s">
        <v>347</v>
      </c>
      <c r="H8" s="31">
        <v>1</v>
      </c>
      <c r="I8" s="35" t="s">
        <v>348</v>
      </c>
      <c r="J8" s="20">
        <v>3</v>
      </c>
      <c r="K8" s="20" t="s">
        <v>349</v>
      </c>
      <c r="L8" s="23" t="s">
        <v>344</v>
      </c>
      <c r="M8" s="21"/>
    </row>
    <row r="9" ht="32" customHeight="1" spans="1:13">
      <c r="A9" s="21"/>
      <c r="B9" s="21"/>
      <c r="C9" s="22"/>
      <c r="D9" s="21"/>
      <c r="E9" s="30" t="s">
        <v>350</v>
      </c>
      <c r="F9" s="21" t="s">
        <v>351</v>
      </c>
      <c r="G9" s="21" t="s">
        <v>352</v>
      </c>
      <c r="H9" s="20" t="s">
        <v>353</v>
      </c>
      <c r="I9" s="21" t="s">
        <v>352</v>
      </c>
      <c r="J9" s="20">
        <v>2</v>
      </c>
      <c r="K9" s="20" t="s">
        <v>349</v>
      </c>
      <c r="L9" s="23" t="s">
        <v>344</v>
      </c>
      <c r="M9" s="21"/>
    </row>
    <row r="10" ht="32" customHeight="1" spans="1:13">
      <c r="A10" s="21">
        <v>110001</v>
      </c>
      <c r="B10" s="21" t="s">
        <v>316</v>
      </c>
      <c r="C10" s="22">
        <v>50</v>
      </c>
      <c r="D10" s="21" t="s">
        <v>354</v>
      </c>
      <c r="E10" s="30" t="s">
        <v>338</v>
      </c>
      <c r="F10" s="21" t="s">
        <v>339</v>
      </c>
      <c r="G10" s="21" t="s">
        <v>340</v>
      </c>
      <c r="H10" s="20" t="s">
        <v>355</v>
      </c>
      <c r="I10" s="21" t="s">
        <v>356</v>
      </c>
      <c r="J10" s="20">
        <v>5</v>
      </c>
      <c r="K10" s="20" t="s">
        <v>343</v>
      </c>
      <c r="L10" s="23" t="s">
        <v>344</v>
      </c>
      <c r="M10" s="21"/>
    </row>
    <row r="11" ht="32" customHeight="1" spans="1:13">
      <c r="A11" s="21"/>
      <c r="B11" s="21"/>
      <c r="C11" s="22"/>
      <c r="D11" s="21"/>
      <c r="E11" s="30" t="s">
        <v>345</v>
      </c>
      <c r="F11" s="21" t="s">
        <v>357</v>
      </c>
      <c r="G11" s="21" t="s">
        <v>347</v>
      </c>
      <c r="H11" s="31">
        <v>1</v>
      </c>
      <c r="I11" s="21" t="s">
        <v>348</v>
      </c>
      <c r="J11" s="20">
        <v>3</v>
      </c>
      <c r="K11" s="20" t="s">
        <v>349</v>
      </c>
      <c r="L11" s="23" t="s">
        <v>344</v>
      </c>
      <c r="M11" s="21"/>
    </row>
    <row r="12" ht="32" customHeight="1" spans="1:13">
      <c r="A12" s="21"/>
      <c r="B12" s="21"/>
      <c r="C12" s="22"/>
      <c r="D12" s="21"/>
      <c r="E12" s="30" t="s">
        <v>350</v>
      </c>
      <c r="F12" s="21" t="s">
        <v>351</v>
      </c>
      <c r="G12" s="21" t="s">
        <v>358</v>
      </c>
      <c r="H12" s="20" t="s">
        <v>353</v>
      </c>
      <c r="I12" s="21" t="s">
        <v>359</v>
      </c>
      <c r="J12" s="20">
        <v>2</v>
      </c>
      <c r="K12" s="23" t="s">
        <v>349</v>
      </c>
      <c r="L12" s="23" t="s">
        <v>344</v>
      </c>
      <c r="M12" s="21"/>
    </row>
    <row r="13" ht="32" customHeight="1" spans="1:13">
      <c r="A13" s="21">
        <v>110001</v>
      </c>
      <c r="B13" s="21" t="s">
        <v>317</v>
      </c>
      <c r="C13" s="22">
        <v>5</v>
      </c>
      <c r="D13" s="21" t="s">
        <v>360</v>
      </c>
      <c r="E13" s="30" t="s">
        <v>345</v>
      </c>
      <c r="F13" s="21" t="s">
        <v>357</v>
      </c>
      <c r="G13" s="21" t="s">
        <v>347</v>
      </c>
      <c r="H13" s="31">
        <v>1</v>
      </c>
      <c r="I13" s="21" t="s">
        <v>348</v>
      </c>
      <c r="J13" s="20">
        <v>3</v>
      </c>
      <c r="K13" s="23" t="s">
        <v>349</v>
      </c>
      <c r="L13" s="23" t="s">
        <v>344</v>
      </c>
      <c r="M13" s="21"/>
    </row>
    <row r="14" ht="32" customHeight="1" spans="1:13">
      <c r="A14" s="21"/>
      <c r="B14" s="21"/>
      <c r="C14" s="22"/>
      <c r="D14" s="21"/>
      <c r="E14" s="30" t="s">
        <v>338</v>
      </c>
      <c r="F14" s="21" t="s">
        <v>339</v>
      </c>
      <c r="G14" s="21" t="s">
        <v>340</v>
      </c>
      <c r="H14" s="20" t="s">
        <v>361</v>
      </c>
      <c r="I14" s="21" t="s">
        <v>342</v>
      </c>
      <c r="J14" s="20">
        <v>5</v>
      </c>
      <c r="K14" s="20" t="s">
        <v>343</v>
      </c>
      <c r="L14" s="23" t="s">
        <v>344</v>
      </c>
      <c r="M14" s="21"/>
    </row>
    <row r="15" ht="32" customHeight="1" spans="1:13">
      <c r="A15" s="21"/>
      <c r="B15" s="21"/>
      <c r="C15" s="22"/>
      <c r="D15" s="21"/>
      <c r="E15" s="30" t="s">
        <v>350</v>
      </c>
      <c r="F15" s="21" t="s">
        <v>351</v>
      </c>
      <c r="G15" s="21" t="s">
        <v>362</v>
      </c>
      <c r="H15" s="20" t="s">
        <v>353</v>
      </c>
      <c r="I15" s="21" t="s">
        <v>363</v>
      </c>
      <c r="J15" s="20">
        <v>2</v>
      </c>
      <c r="K15" s="23" t="s">
        <v>349</v>
      </c>
      <c r="L15" s="23" t="s">
        <v>344</v>
      </c>
      <c r="M15" s="21"/>
    </row>
    <row r="16" ht="32" customHeight="1" spans="1:13">
      <c r="A16" s="21">
        <v>110001</v>
      </c>
      <c r="B16" s="21" t="s">
        <v>318</v>
      </c>
      <c r="C16" s="22">
        <v>40</v>
      </c>
      <c r="D16" s="21" t="s">
        <v>364</v>
      </c>
      <c r="E16" s="30" t="s">
        <v>350</v>
      </c>
      <c r="F16" s="21" t="s">
        <v>351</v>
      </c>
      <c r="G16" s="21" t="s">
        <v>352</v>
      </c>
      <c r="H16" s="20" t="s">
        <v>365</v>
      </c>
      <c r="I16" s="21" t="s">
        <v>366</v>
      </c>
      <c r="J16" s="20">
        <v>2</v>
      </c>
      <c r="K16" s="23" t="s">
        <v>349</v>
      </c>
      <c r="L16" s="23" t="s">
        <v>344</v>
      </c>
      <c r="M16" s="21"/>
    </row>
    <row r="17" ht="32" customHeight="1" spans="1:13">
      <c r="A17" s="21"/>
      <c r="B17" s="21"/>
      <c r="C17" s="22"/>
      <c r="D17" s="21"/>
      <c r="E17" s="32" t="s">
        <v>345</v>
      </c>
      <c r="F17" s="21" t="s">
        <v>346</v>
      </c>
      <c r="G17" s="21" t="s">
        <v>367</v>
      </c>
      <c r="H17" s="20" t="s">
        <v>368</v>
      </c>
      <c r="I17" s="21" t="s">
        <v>369</v>
      </c>
      <c r="J17" s="20">
        <v>5</v>
      </c>
      <c r="K17" s="23" t="s">
        <v>349</v>
      </c>
      <c r="L17" s="23" t="s">
        <v>344</v>
      </c>
      <c r="M17" s="21"/>
    </row>
    <row r="18" ht="32" customHeight="1" spans="1:13">
      <c r="A18" s="21"/>
      <c r="B18" s="21"/>
      <c r="C18" s="22"/>
      <c r="D18" s="21"/>
      <c r="E18" s="33"/>
      <c r="F18" s="21" t="s">
        <v>357</v>
      </c>
      <c r="G18" s="21" t="s">
        <v>370</v>
      </c>
      <c r="H18" s="20" t="s">
        <v>371</v>
      </c>
      <c r="I18" s="21" t="s">
        <v>372</v>
      </c>
      <c r="J18" s="20">
        <v>3</v>
      </c>
      <c r="K18" s="20" t="s">
        <v>373</v>
      </c>
      <c r="L18" s="23" t="s">
        <v>344</v>
      </c>
      <c r="M18" s="21"/>
    </row>
    <row r="19" ht="43.1" customHeight="1" spans="1:13">
      <c r="A19" s="21">
        <v>110001</v>
      </c>
      <c r="B19" s="21" t="s">
        <v>319</v>
      </c>
      <c r="C19" s="22">
        <v>350</v>
      </c>
      <c r="D19" s="21" t="s">
        <v>374</v>
      </c>
      <c r="E19" s="30" t="s">
        <v>338</v>
      </c>
      <c r="F19" s="21" t="s">
        <v>339</v>
      </c>
      <c r="G19" s="21" t="s">
        <v>340</v>
      </c>
      <c r="H19" s="20" t="s">
        <v>375</v>
      </c>
      <c r="I19" s="21" t="s">
        <v>376</v>
      </c>
      <c r="J19" s="20">
        <v>5</v>
      </c>
      <c r="K19" s="20" t="s">
        <v>343</v>
      </c>
      <c r="L19" s="23" t="s">
        <v>344</v>
      </c>
      <c r="M19" s="21"/>
    </row>
    <row r="20" ht="43.1" customHeight="1" spans="1:13">
      <c r="A20" s="21"/>
      <c r="B20" s="21"/>
      <c r="C20" s="22"/>
      <c r="D20" s="21"/>
      <c r="E20" s="30" t="s">
        <v>345</v>
      </c>
      <c r="F20" s="21" t="s">
        <v>357</v>
      </c>
      <c r="G20" s="21" t="s">
        <v>377</v>
      </c>
      <c r="H20" s="20" t="s">
        <v>353</v>
      </c>
      <c r="I20" s="21" t="s">
        <v>378</v>
      </c>
      <c r="J20" s="20">
        <v>3</v>
      </c>
      <c r="K20" s="23" t="s">
        <v>349</v>
      </c>
      <c r="L20" s="23" t="s">
        <v>344</v>
      </c>
      <c r="M20" s="21"/>
    </row>
    <row r="21" ht="43.1" customHeight="1" spans="1:13">
      <c r="A21" s="21"/>
      <c r="B21" s="21"/>
      <c r="C21" s="22"/>
      <c r="D21" s="21"/>
      <c r="E21" s="30" t="s">
        <v>350</v>
      </c>
      <c r="F21" s="21" t="s">
        <v>351</v>
      </c>
      <c r="G21" s="21" t="s">
        <v>379</v>
      </c>
      <c r="H21" s="20" t="s">
        <v>353</v>
      </c>
      <c r="I21" s="21" t="s">
        <v>380</v>
      </c>
      <c r="J21" s="20">
        <v>2</v>
      </c>
      <c r="K21" s="23" t="s">
        <v>349</v>
      </c>
      <c r="L21" s="23" t="s">
        <v>344</v>
      </c>
      <c r="M21" s="21"/>
    </row>
    <row r="22" ht="43.1" customHeight="1" spans="1:13">
      <c r="A22" s="21">
        <v>110001</v>
      </c>
      <c r="B22" s="21" t="s">
        <v>320</v>
      </c>
      <c r="C22" s="22">
        <v>60</v>
      </c>
      <c r="D22" s="21" t="s">
        <v>381</v>
      </c>
      <c r="E22" s="30" t="s">
        <v>338</v>
      </c>
      <c r="F22" s="21" t="s">
        <v>339</v>
      </c>
      <c r="G22" s="21" t="s">
        <v>340</v>
      </c>
      <c r="H22" s="20" t="s">
        <v>382</v>
      </c>
      <c r="I22" s="21" t="s">
        <v>383</v>
      </c>
      <c r="J22" s="20">
        <v>5</v>
      </c>
      <c r="K22" s="20" t="s">
        <v>343</v>
      </c>
      <c r="L22" s="23" t="s">
        <v>344</v>
      </c>
      <c r="M22" s="21"/>
    </row>
    <row r="23" ht="43.1" customHeight="1" spans="1:13">
      <c r="A23" s="21"/>
      <c r="B23" s="21"/>
      <c r="C23" s="22"/>
      <c r="D23" s="21"/>
      <c r="E23" s="30" t="s">
        <v>345</v>
      </c>
      <c r="F23" s="21" t="s">
        <v>357</v>
      </c>
      <c r="G23" s="21" t="s">
        <v>384</v>
      </c>
      <c r="H23" s="31">
        <v>1</v>
      </c>
      <c r="I23" s="21" t="s">
        <v>385</v>
      </c>
      <c r="J23" s="20">
        <v>3</v>
      </c>
      <c r="K23" s="23" t="s">
        <v>349</v>
      </c>
      <c r="L23" s="23" t="s">
        <v>344</v>
      </c>
      <c r="M23" s="21"/>
    </row>
    <row r="24" ht="43.1" customHeight="1" spans="1:13">
      <c r="A24" s="21"/>
      <c r="B24" s="34"/>
      <c r="C24" s="22"/>
      <c r="D24" s="21"/>
      <c r="E24" s="30" t="s">
        <v>350</v>
      </c>
      <c r="F24" s="21" t="s">
        <v>351</v>
      </c>
      <c r="G24" s="35" t="s">
        <v>379</v>
      </c>
      <c r="H24" s="23" t="s">
        <v>353</v>
      </c>
      <c r="I24" s="21" t="s">
        <v>386</v>
      </c>
      <c r="J24" s="20">
        <v>2</v>
      </c>
      <c r="K24" s="23" t="s">
        <v>349</v>
      </c>
      <c r="L24" s="23" t="s">
        <v>344</v>
      </c>
      <c r="M24" s="21"/>
    </row>
    <row r="25" ht="43.1" customHeight="1" spans="1:13">
      <c r="A25" s="36">
        <v>110001</v>
      </c>
      <c r="B25" s="37" t="s">
        <v>321</v>
      </c>
      <c r="C25" s="38">
        <v>8</v>
      </c>
      <c r="D25" s="35" t="s">
        <v>387</v>
      </c>
      <c r="E25" s="30" t="s">
        <v>338</v>
      </c>
      <c r="F25" s="21" t="s">
        <v>339</v>
      </c>
      <c r="G25" s="21" t="s">
        <v>340</v>
      </c>
      <c r="H25" s="20" t="s">
        <v>388</v>
      </c>
      <c r="I25" s="21" t="s">
        <v>389</v>
      </c>
      <c r="J25" s="20">
        <v>5</v>
      </c>
      <c r="K25" s="20" t="s">
        <v>343</v>
      </c>
      <c r="L25" s="23" t="s">
        <v>344</v>
      </c>
      <c r="M25" s="21"/>
    </row>
    <row r="26" ht="43.1" customHeight="1" spans="1:13">
      <c r="A26" s="36"/>
      <c r="B26" s="37"/>
      <c r="C26" s="38"/>
      <c r="D26" s="35"/>
      <c r="E26" s="30" t="s">
        <v>350</v>
      </c>
      <c r="F26" s="21" t="s">
        <v>351</v>
      </c>
      <c r="G26" s="35" t="s">
        <v>379</v>
      </c>
      <c r="H26" s="23" t="s">
        <v>353</v>
      </c>
      <c r="I26" s="21" t="s">
        <v>390</v>
      </c>
      <c r="J26" s="20">
        <v>2</v>
      </c>
      <c r="K26" s="23" t="s">
        <v>349</v>
      </c>
      <c r="L26" s="23" t="s">
        <v>344</v>
      </c>
      <c r="M26" s="21"/>
    </row>
    <row r="27" ht="43.1" customHeight="1" spans="1:13">
      <c r="A27" s="39"/>
      <c r="B27" s="37"/>
      <c r="C27" s="40"/>
      <c r="D27" s="41"/>
      <c r="E27" s="42" t="s">
        <v>345</v>
      </c>
      <c r="F27" s="34" t="s">
        <v>391</v>
      </c>
      <c r="G27" s="34" t="s">
        <v>392</v>
      </c>
      <c r="H27" s="23" t="s">
        <v>353</v>
      </c>
      <c r="I27" s="21" t="s">
        <v>393</v>
      </c>
      <c r="J27" s="52">
        <v>3</v>
      </c>
      <c r="K27" s="23" t="s">
        <v>349</v>
      </c>
      <c r="L27" s="23" t="s">
        <v>344</v>
      </c>
      <c r="M27" s="34"/>
    </row>
    <row r="28" ht="33" customHeight="1" spans="1:13">
      <c r="A28" s="37">
        <v>110001</v>
      </c>
      <c r="B28" s="43" t="s">
        <v>322</v>
      </c>
      <c r="C28" s="44">
        <v>50</v>
      </c>
      <c r="D28" s="37" t="s">
        <v>394</v>
      </c>
      <c r="E28" s="45" t="s">
        <v>338</v>
      </c>
      <c r="F28" s="46" t="s">
        <v>339</v>
      </c>
      <c r="G28" s="46" t="s">
        <v>340</v>
      </c>
      <c r="H28" s="47" t="s">
        <v>355</v>
      </c>
      <c r="I28" s="53" t="s">
        <v>395</v>
      </c>
      <c r="J28" s="54">
        <v>5</v>
      </c>
      <c r="K28" s="20" t="s">
        <v>343</v>
      </c>
      <c r="L28" s="23" t="s">
        <v>344</v>
      </c>
      <c r="M28" s="55"/>
    </row>
    <row r="29" ht="33" customHeight="1" spans="1:13">
      <c r="A29" s="37"/>
      <c r="B29" s="43"/>
      <c r="C29" s="44"/>
      <c r="D29" s="37"/>
      <c r="E29" s="45" t="s">
        <v>350</v>
      </c>
      <c r="F29" s="46" t="s">
        <v>351</v>
      </c>
      <c r="G29" s="37" t="s">
        <v>379</v>
      </c>
      <c r="H29" s="48" t="s">
        <v>353</v>
      </c>
      <c r="I29" s="53" t="s">
        <v>396</v>
      </c>
      <c r="J29" s="54">
        <v>2</v>
      </c>
      <c r="K29" s="23" t="s">
        <v>349</v>
      </c>
      <c r="L29" s="23" t="s">
        <v>344</v>
      </c>
      <c r="M29" s="55"/>
    </row>
    <row r="30" ht="33" customHeight="1" spans="1:13">
      <c r="A30" s="37"/>
      <c r="B30" s="43"/>
      <c r="C30" s="44"/>
      <c r="D30" s="37"/>
      <c r="E30" s="45" t="s">
        <v>345</v>
      </c>
      <c r="F30" s="46" t="s">
        <v>391</v>
      </c>
      <c r="G30" s="46" t="s">
        <v>397</v>
      </c>
      <c r="H30" s="48" t="s">
        <v>353</v>
      </c>
      <c r="I30" s="53" t="s">
        <v>398</v>
      </c>
      <c r="J30" s="54">
        <v>3</v>
      </c>
      <c r="K30" s="23" t="s">
        <v>349</v>
      </c>
      <c r="L30" s="23" t="s">
        <v>344</v>
      </c>
      <c r="M30" s="55"/>
    </row>
  </sheetData>
  <mergeCells count="41">
    <mergeCell ref="C2:M2"/>
    <mergeCell ref="A3:K3"/>
    <mergeCell ref="L3:M3"/>
    <mergeCell ref="E4:M4"/>
    <mergeCell ref="A4:A5"/>
    <mergeCell ref="A7:A9"/>
    <mergeCell ref="A10:A12"/>
    <mergeCell ref="A13:A15"/>
    <mergeCell ref="A16:A18"/>
    <mergeCell ref="A19:A21"/>
    <mergeCell ref="A22:A24"/>
    <mergeCell ref="A25:A27"/>
    <mergeCell ref="A28:A30"/>
    <mergeCell ref="B4:B5"/>
    <mergeCell ref="B7:B9"/>
    <mergeCell ref="B10:B12"/>
    <mergeCell ref="B13:B15"/>
    <mergeCell ref="B16:B18"/>
    <mergeCell ref="B19:B21"/>
    <mergeCell ref="B22:B24"/>
    <mergeCell ref="B25:B27"/>
    <mergeCell ref="B28:B30"/>
    <mergeCell ref="C4:C5"/>
    <mergeCell ref="C7:C9"/>
    <mergeCell ref="C10:C12"/>
    <mergeCell ref="C13:C15"/>
    <mergeCell ref="C16:C18"/>
    <mergeCell ref="C19:C21"/>
    <mergeCell ref="C22:C24"/>
    <mergeCell ref="C25:C27"/>
    <mergeCell ref="C28:C30"/>
    <mergeCell ref="D4:D5"/>
    <mergeCell ref="D7:D9"/>
    <mergeCell ref="D10:D12"/>
    <mergeCell ref="D13:D15"/>
    <mergeCell ref="D16:D18"/>
    <mergeCell ref="D19:D21"/>
    <mergeCell ref="D22:D24"/>
    <mergeCell ref="D25:D27"/>
    <mergeCell ref="D28:D30"/>
    <mergeCell ref="E17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topLeftCell="I1" workbookViewId="0">
      <selection activeCell="Q5" sqref="Q5"/>
    </sheetView>
  </sheetViews>
  <sheetFormatPr defaultColWidth="10" defaultRowHeight="13.5"/>
  <cols>
    <col min="1" max="1" width="5.23333333333333" customWidth="1"/>
    <col min="2" max="2" width="13.4333333333333" customWidth="1"/>
    <col min="3" max="3" width="5.9" customWidth="1"/>
    <col min="4" max="4" width="6.16666666666667" customWidth="1"/>
    <col min="5" max="5" width="6.18333333333333" customWidth="1"/>
    <col min="6" max="6" width="6.55833333333333" customWidth="1"/>
    <col min="7" max="7" width="5.55833333333333" customWidth="1"/>
    <col min="8" max="8" width="5.99166666666667" customWidth="1"/>
    <col min="9" max="9" width="5.525" customWidth="1"/>
    <col min="10" max="10" width="27.0166666666667" customWidth="1"/>
    <col min="11" max="11" width="7.05833333333333" customWidth="1"/>
    <col min="12" max="12" width="11.125" customWidth="1"/>
    <col min="13" max="15" width="9.76666666666667" customWidth="1"/>
    <col min="16" max="16" width="6.73333333333333" customWidth="1"/>
    <col min="17" max="17" width="24.425" customWidth="1"/>
    <col min="18" max="18" width="8.18333333333333" customWidth="1"/>
    <col min="19" max="19" width="9.76666666666667" customWidth="1"/>
  </cols>
  <sheetData>
    <row r="1" ht="42.25" customHeight="1" spans="1:18">
      <c r="A1" s="17" t="s">
        <v>399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286</v>
      </c>
      <c r="B3" s="19" t="s">
        <v>287</v>
      </c>
      <c r="C3" s="19" t="s">
        <v>400</v>
      </c>
      <c r="D3" s="19"/>
      <c r="E3" s="19"/>
      <c r="F3" s="19"/>
      <c r="G3" s="19"/>
      <c r="H3" s="19"/>
      <c r="I3" s="19"/>
      <c r="J3" s="19" t="s">
        <v>401</v>
      </c>
      <c r="K3" s="19" t="s">
        <v>402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325</v>
      </c>
      <c r="D4" s="19" t="s">
        <v>403</v>
      </c>
      <c r="E4" s="19"/>
      <c r="F4" s="19"/>
      <c r="G4" s="19"/>
      <c r="H4" s="19" t="s">
        <v>404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405</v>
      </c>
      <c r="F5" s="19" t="s">
        <v>139</v>
      </c>
      <c r="G5" s="19" t="s">
        <v>406</v>
      </c>
      <c r="H5" s="19" t="s">
        <v>153</v>
      </c>
      <c r="I5" s="19" t="s">
        <v>154</v>
      </c>
      <c r="J5" s="19"/>
      <c r="K5" s="19" t="s">
        <v>328</v>
      </c>
      <c r="L5" s="19" t="s">
        <v>329</v>
      </c>
      <c r="M5" s="19" t="s">
        <v>330</v>
      </c>
      <c r="N5" s="19" t="s">
        <v>335</v>
      </c>
      <c r="O5" s="19" t="s">
        <v>331</v>
      </c>
      <c r="P5" s="19" t="s">
        <v>407</v>
      </c>
      <c r="Q5" s="19" t="s">
        <v>408</v>
      </c>
      <c r="R5" s="19" t="s">
        <v>336</v>
      </c>
    </row>
    <row r="6" ht="19.8" customHeight="1" spans="1:18">
      <c r="A6" s="20">
        <v>110001</v>
      </c>
      <c r="B6" s="21" t="s">
        <v>3</v>
      </c>
      <c r="C6" s="22">
        <v>917.77</v>
      </c>
      <c r="D6" s="22">
        <v>917.77</v>
      </c>
      <c r="E6" s="22"/>
      <c r="F6" s="22"/>
      <c r="G6" s="22"/>
      <c r="H6" s="22">
        <v>314.77</v>
      </c>
      <c r="I6" s="22">
        <v>106.2</v>
      </c>
      <c r="J6" s="21" t="s">
        <v>409</v>
      </c>
      <c r="K6" s="20" t="s">
        <v>345</v>
      </c>
      <c r="L6" s="20" t="s">
        <v>410</v>
      </c>
      <c r="M6" s="20" t="s">
        <v>411</v>
      </c>
      <c r="N6" s="20" t="s">
        <v>344</v>
      </c>
      <c r="O6" s="23" t="s">
        <v>412</v>
      </c>
      <c r="P6" s="23" t="s">
        <v>349</v>
      </c>
      <c r="Q6" s="20" t="s">
        <v>413</v>
      </c>
      <c r="R6" s="20"/>
    </row>
    <row r="7" ht="22.4" customHeight="1" spans="1:18">
      <c r="A7" s="20"/>
      <c r="B7" s="21"/>
      <c r="C7" s="22"/>
      <c r="D7" s="22"/>
      <c r="E7" s="22"/>
      <c r="F7" s="22"/>
      <c r="G7" s="22"/>
      <c r="H7" s="22"/>
      <c r="I7" s="22"/>
      <c r="J7" s="21"/>
      <c r="K7" s="20"/>
      <c r="L7" s="20" t="s">
        <v>414</v>
      </c>
      <c r="M7" s="20" t="s">
        <v>415</v>
      </c>
      <c r="N7" s="20" t="s">
        <v>344</v>
      </c>
      <c r="O7" s="23" t="s">
        <v>412</v>
      </c>
      <c r="P7" s="23" t="s">
        <v>349</v>
      </c>
      <c r="Q7" s="20" t="s">
        <v>416</v>
      </c>
      <c r="R7" s="20"/>
    </row>
    <row r="8" ht="18.95" customHeight="1" spans="1:18">
      <c r="A8" s="20"/>
      <c r="B8" s="21"/>
      <c r="C8" s="22"/>
      <c r="D8" s="22"/>
      <c r="E8" s="22"/>
      <c r="F8" s="22"/>
      <c r="G8" s="22"/>
      <c r="H8" s="22"/>
      <c r="I8" s="22"/>
      <c r="J8" s="21"/>
      <c r="K8" s="20" t="s">
        <v>417</v>
      </c>
      <c r="L8" s="20" t="s">
        <v>418</v>
      </c>
      <c r="M8" s="20" t="s">
        <v>419</v>
      </c>
      <c r="N8" s="20" t="s">
        <v>344</v>
      </c>
      <c r="O8" s="23" t="s">
        <v>412</v>
      </c>
      <c r="P8" s="23" t="s">
        <v>349</v>
      </c>
      <c r="Q8" s="20" t="s">
        <v>420</v>
      </c>
      <c r="R8" s="20"/>
    </row>
    <row r="9" ht="21.55" customHeight="1" spans="1:18">
      <c r="A9" s="20"/>
      <c r="B9" s="21"/>
      <c r="C9" s="22"/>
      <c r="D9" s="22"/>
      <c r="E9" s="22"/>
      <c r="F9" s="22"/>
      <c r="G9" s="22"/>
      <c r="H9" s="22"/>
      <c r="I9" s="22"/>
      <c r="J9" s="21"/>
      <c r="K9" s="20"/>
      <c r="L9" s="20" t="s">
        <v>421</v>
      </c>
      <c r="M9" s="20" t="s">
        <v>422</v>
      </c>
      <c r="N9" s="20" t="s">
        <v>344</v>
      </c>
      <c r="O9" s="20" t="s">
        <v>353</v>
      </c>
      <c r="P9" s="23" t="s">
        <v>349</v>
      </c>
      <c r="Q9" s="20" t="s">
        <v>423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.156944444444444" footer="0"/>
  <pageSetup paperSize="9" scale="8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A5" workbookViewId="0">
      <selection activeCell="H11" sqref="H11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294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425</v>
      </c>
    </row>
    <row r="3" s="1" customFormat="1" ht="22.5" customHeight="1" spans="1:16">
      <c r="A3" s="7" t="s">
        <v>151</v>
      </c>
      <c r="B3" s="7" t="s">
        <v>324</v>
      </c>
      <c r="C3" s="7" t="s">
        <v>325</v>
      </c>
      <c r="D3" s="8" t="s">
        <v>426</v>
      </c>
      <c r="E3" s="8"/>
      <c r="F3" s="7" t="s">
        <v>326</v>
      </c>
      <c r="G3" s="7" t="s">
        <v>427</v>
      </c>
      <c r="H3" s="8" t="s">
        <v>327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428</v>
      </c>
      <c r="E4" s="7" t="s">
        <v>429</v>
      </c>
      <c r="F4" s="7"/>
      <c r="G4" s="7"/>
      <c r="H4" s="8" t="s">
        <v>345</v>
      </c>
      <c r="I4" s="8"/>
      <c r="J4" s="8"/>
      <c r="K4" s="8"/>
      <c r="L4" s="8" t="s">
        <v>417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357</v>
      </c>
      <c r="I5" s="7" t="s">
        <v>346</v>
      </c>
      <c r="J5" s="7" t="s">
        <v>391</v>
      </c>
      <c r="K5" s="7" t="s">
        <v>338</v>
      </c>
      <c r="L5" s="7" t="s">
        <v>430</v>
      </c>
      <c r="M5" s="7" t="s">
        <v>431</v>
      </c>
      <c r="N5" s="7" t="s">
        <v>432</v>
      </c>
      <c r="O5" s="7" t="s">
        <v>433</v>
      </c>
      <c r="P5" s="7" t="s">
        <v>434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2" workbookViewId="0">
      <selection activeCell="B40" sqref="B40"/>
    </sheetView>
  </sheetViews>
  <sheetFormatPr defaultColWidth="10" defaultRowHeight="13.5" outlineLevelCol="7"/>
  <cols>
    <col min="1" max="1" width="32.8833333333333" customWidth="1"/>
    <col min="2" max="2" width="13.3833333333333" customWidth="1"/>
    <col min="3" max="3" width="30.625" customWidth="1"/>
    <col min="4" max="4" width="14.475" customWidth="1"/>
    <col min="5" max="5" width="28.825" customWidth="1"/>
    <col min="6" max="6" width="16.8583333333333" customWidth="1"/>
    <col min="7" max="7" width="24.1083333333333" customWidth="1"/>
    <col min="8" max="8" width="14.425" customWidth="1"/>
    <col min="9" max="9" width="9.76666666666667" customWidth="1"/>
  </cols>
  <sheetData>
    <row r="1" ht="6.9" customHeight="1" spans="1:8">
      <c r="A1" s="26"/>
      <c r="H1" s="114"/>
    </row>
    <row r="2" ht="24.15" customHeight="1" spans="1:8">
      <c r="A2" s="115" t="s">
        <v>6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68">
        <f>SUM(B7:B9)</f>
        <v>917.77</v>
      </c>
      <c r="C6" s="21" t="s">
        <v>38</v>
      </c>
      <c r="D6" s="72">
        <v>818.08</v>
      </c>
      <c r="E6" s="30" t="s">
        <v>39</v>
      </c>
      <c r="F6" s="29">
        <v>314.77</v>
      </c>
      <c r="G6" s="21" t="s">
        <v>40</v>
      </c>
      <c r="H6" s="22">
        <v>208.57</v>
      </c>
    </row>
    <row r="7" ht="16.25" customHeight="1" spans="1:8">
      <c r="A7" s="21" t="s">
        <v>41</v>
      </c>
      <c r="B7" s="68">
        <v>917.77</v>
      </c>
      <c r="C7" s="21" t="s">
        <v>42</v>
      </c>
      <c r="D7" s="72"/>
      <c r="E7" s="21" t="s">
        <v>43</v>
      </c>
      <c r="F7" s="22">
        <v>208.57</v>
      </c>
      <c r="G7" s="21" t="s">
        <v>44</v>
      </c>
      <c r="H7" s="22">
        <v>709.2</v>
      </c>
    </row>
    <row r="8" ht="16.25" customHeight="1" spans="1:8">
      <c r="A8" s="30" t="s">
        <v>45</v>
      </c>
      <c r="B8" s="22"/>
      <c r="C8" s="21" t="s">
        <v>46</v>
      </c>
      <c r="D8" s="72"/>
      <c r="E8" s="21" t="s">
        <v>47</v>
      </c>
      <c r="F8" s="22">
        <v>106.2</v>
      </c>
      <c r="G8" s="21" t="s">
        <v>48</v>
      </c>
      <c r="H8" s="22"/>
    </row>
    <row r="9" ht="16.25" customHeight="1" spans="1:8">
      <c r="A9" s="21" t="s">
        <v>49</v>
      </c>
      <c r="B9" s="22"/>
      <c r="C9" s="21" t="s">
        <v>50</v>
      </c>
      <c r="D9" s="72"/>
      <c r="E9" s="21" t="s">
        <v>51</v>
      </c>
      <c r="F9" s="22"/>
      <c r="G9" s="21" t="s">
        <v>52</v>
      </c>
      <c r="H9" s="22"/>
    </row>
    <row r="10" ht="16.25" customHeight="1" spans="1:8">
      <c r="A10" s="21" t="s">
        <v>53</v>
      </c>
      <c r="B10" s="22"/>
      <c r="C10" s="21" t="s">
        <v>54</v>
      </c>
      <c r="D10" s="72"/>
      <c r="E10" s="30" t="s">
        <v>55</v>
      </c>
      <c r="F10" s="29">
        <v>603</v>
      </c>
      <c r="G10" s="21" t="s">
        <v>56</v>
      </c>
      <c r="H10" s="22"/>
    </row>
    <row r="11" ht="16.25" customHeight="1" spans="1:8">
      <c r="A11" s="21" t="s">
        <v>57</v>
      </c>
      <c r="B11" s="22"/>
      <c r="C11" s="21" t="s">
        <v>58</v>
      </c>
      <c r="D11" s="72">
        <v>26.91</v>
      </c>
      <c r="E11" s="21" t="s">
        <v>59</v>
      </c>
      <c r="G11" s="21" t="s">
        <v>60</v>
      </c>
      <c r="H11" s="22"/>
    </row>
    <row r="12" ht="16.25" customHeight="1" spans="1:8">
      <c r="A12" s="21" t="s">
        <v>61</v>
      </c>
      <c r="B12" s="22"/>
      <c r="C12" s="21" t="s">
        <v>62</v>
      </c>
      <c r="D12" s="72">
        <v>10.2</v>
      </c>
      <c r="E12" s="21" t="s">
        <v>63</v>
      </c>
      <c r="F12" s="22">
        <v>603</v>
      </c>
      <c r="G12" s="21" t="s">
        <v>64</v>
      </c>
      <c r="H12" s="22"/>
    </row>
    <row r="13" ht="16.25" customHeight="1" spans="1:8">
      <c r="A13" s="21" t="s">
        <v>65</v>
      </c>
      <c r="B13" s="22"/>
      <c r="C13" s="21" t="s">
        <v>66</v>
      </c>
      <c r="D13" s="72"/>
      <c r="E13" s="21" t="s">
        <v>67</v>
      </c>
      <c r="F13" s="22"/>
      <c r="G13" s="21" t="s">
        <v>68</v>
      </c>
      <c r="H13" s="22"/>
    </row>
    <row r="14" ht="16.25" customHeight="1" spans="1:8">
      <c r="A14" s="21" t="s">
        <v>69</v>
      </c>
      <c r="B14" s="22"/>
      <c r="C14" s="21" t="s">
        <v>70</v>
      </c>
      <c r="D14" s="72"/>
      <c r="E14" s="21" t="s">
        <v>71</v>
      </c>
      <c r="F14" s="22"/>
      <c r="G14" s="21" t="s">
        <v>72</v>
      </c>
      <c r="H14" s="22"/>
    </row>
    <row r="15" ht="16.25" customHeight="1" spans="1:8">
      <c r="A15" s="21" t="s">
        <v>73</v>
      </c>
      <c r="B15" s="22"/>
      <c r="C15" s="21" t="s">
        <v>74</v>
      </c>
      <c r="D15" s="72"/>
      <c r="E15" s="21" t="s">
        <v>75</v>
      </c>
      <c r="F15" s="22"/>
      <c r="G15" s="21" t="s">
        <v>76</v>
      </c>
      <c r="H15" s="22"/>
    </row>
    <row r="16" ht="16.25" customHeight="1" spans="1:8">
      <c r="A16" s="21" t="s">
        <v>77</v>
      </c>
      <c r="B16" s="22"/>
      <c r="C16" s="21" t="s">
        <v>78</v>
      </c>
      <c r="D16" s="72"/>
      <c r="E16" s="21" t="s">
        <v>79</v>
      </c>
      <c r="F16" s="22"/>
      <c r="G16" s="21" t="s">
        <v>80</v>
      </c>
      <c r="H16" s="22"/>
    </row>
    <row r="17" ht="16.25" customHeight="1" spans="1:8">
      <c r="A17" s="21" t="s">
        <v>81</v>
      </c>
      <c r="B17" s="22"/>
      <c r="C17" s="21" t="s">
        <v>82</v>
      </c>
      <c r="D17" s="72">
        <v>50</v>
      </c>
      <c r="E17" s="21" t="s">
        <v>83</v>
      </c>
      <c r="F17" s="22"/>
      <c r="G17" s="21" t="s">
        <v>84</v>
      </c>
      <c r="H17" s="22"/>
    </row>
    <row r="18" ht="16.25" customHeight="1" spans="1:8">
      <c r="A18" s="21" t="s">
        <v>85</v>
      </c>
      <c r="B18" s="22"/>
      <c r="C18" s="21" t="s">
        <v>86</v>
      </c>
      <c r="D18" s="72"/>
      <c r="E18" s="21" t="s">
        <v>87</v>
      </c>
      <c r="F18" s="22"/>
      <c r="G18" s="21" t="s">
        <v>88</v>
      </c>
      <c r="H18" s="22"/>
    </row>
    <row r="19" ht="16.25" customHeight="1" spans="1:8">
      <c r="A19" s="21" t="s">
        <v>89</v>
      </c>
      <c r="B19" s="22"/>
      <c r="C19" s="21" t="s">
        <v>90</v>
      </c>
      <c r="D19" s="72"/>
      <c r="E19" s="21" t="s">
        <v>91</v>
      </c>
      <c r="F19" s="22"/>
      <c r="G19" s="21" t="s">
        <v>92</v>
      </c>
      <c r="H19" s="22"/>
    </row>
    <row r="20" ht="16.25" customHeight="1" spans="1:8">
      <c r="A20" s="30" t="s">
        <v>93</v>
      </c>
      <c r="B20" s="29"/>
      <c r="C20" s="21" t="s">
        <v>94</v>
      </c>
      <c r="D20" s="72"/>
      <c r="E20" s="21" t="s">
        <v>95</v>
      </c>
      <c r="F20" s="22"/>
      <c r="G20" s="21"/>
      <c r="H20" s="22"/>
    </row>
    <row r="21" ht="16.25" customHeight="1" spans="1:8">
      <c r="A21" s="30" t="s">
        <v>96</v>
      </c>
      <c r="B21" s="29"/>
      <c r="C21" s="21" t="s">
        <v>97</v>
      </c>
      <c r="D21" s="72">
        <v>12.58</v>
      </c>
      <c r="E21" s="30" t="s">
        <v>98</v>
      </c>
      <c r="F21" s="29"/>
      <c r="G21" s="21"/>
      <c r="H21" s="22"/>
    </row>
    <row r="22" ht="16.25" customHeight="1" spans="1:8">
      <c r="A22" s="30" t="s">
        <v>99</v>
      </c>
      <c r="B22" s="29"/>
      <c r="C22" s="21" t="s">
        <v>100</v>
      </c>
      <c r="D22" s="72"/>
      <c r="E22" s="21"/>
      <c r="F22" s="21"/>
      <c r="G22" s="21"/>
      <c r="H22" s="22"/>
    </row>
    <row r="23" ht="16.25" customHeight="1" spans="1:8">
      <c r="A23" s="30" t="s">
        <v>101</v>
      </c>
      <c r="B23" s="29"/>
      <c r="C23" s="21" t="s">
        <v>102</v>
      </c>
      <c r="D23" s="72"/>
      <c r="E23" s="21"/>
      <c r="F23" s="21"/>
      <c r="G23" s="21"/>
      <c r="H23" s="22"/>
    </row>
    <row r="24" ht="16.25" customHeight="1" spans="1:8">
      <c r="A24" s="30" t="s">
        <v>103</v>
      </c>
      <c r="B24" s="29"/>
      <c r="C24" s="21" t="s">
        <v>104</v>
      </c>
      <c r="D24" s="72"/>
      <c r="E24" s="21"/>
      <c r="F24" s="21"/>
      <c r="G24" s="21"/>
      <c r="H24" s="22"/>
    </row>
    <row r="25" ht="16.25" customHeight="1" spans="1:8">
      <c r="A25" s="21" t="s">
        <v>105</v>
      </c>
      <c r="B25" s="22"/>
      <c r="C25" s="21" t="s">
        <v>106</v>
      </c>
      <c r="D25" s="72"/>
      <c r="E25" s="21"/>
      <c r="F25" s="21"/>
      <c r="G25" s="21"/>
      <c r="H25" s="22"/>
    </row>
    <row r="26" ht="16.25" customHeight="1" spans="1:8">
      <c r="A26" s="21" t="s">
        <v>107</v>
      </c>
      <c r="B26" s="22"/>
      <c r="C26" s="21" t="s">
        <v>108</v>
      </c>
      <c r="D26" s="72"/>
      <c r="E26" s="21"/>
      <c r="F26" s="21"/>
      <c r="G26" s="21"/>
      <c r="H26" s="22"/>
    </row>
    <row r="27" ht="16.25" customHeight="1" spans="1:8">
      <c r="A27" s="21" t="s">
        <v>109</v>
      </c>
      <c r="B27" s="22"/>
      <c r="C27" s="21" t="s">
        <v>110</v>
      </c>
      <c r="D27" s="72"/>
      <c r="E27" s="21"/>
      <c r="F27" s="21"/>
      <c r="G27" s="21"/>
      <c r="H27" s="22"/>
    </row>
    <row r="28" ht="16.25" customHeight="1" spans="1:8">
      <c r="A28" s="30" t="s">
        <v>111</v>
      </c>
      <c r="B28" s="29"/>
      <c r="C28" s="21" t="s">
        <v>112</v>
      </c>
      <c r="D28" s="72"/>
      <c r="E28" s="21"/>
      <c r="F28" s="21"/>
      <c r="G28" s="21"/>
      <c r="H28" s="22"/>
    </row>
    <row r="29" ht="16.25" customHeight="1" spans="1:8">
      <c r="A29" s="30" t="s">
        <v>113</v>
      </c>
      <c r="B29" s="29"/>
      <c r="C29" s="21" t="s">
        <v>114</v>
      </c>
      <c r="D29" s="72"/>
      <c r="E29" s="21"/>
      <c r="F29" s="21"/>
      <c r="G29" s="21"/>
      <c r="H29" s="22"/>
    </row>
    <row r="30" ht="16.25" customHeight="1" spans="1:8">
      <c r="A30" s="30" t="s">
        <v>115</v>
      </c>
      <c r="B30" s="29"/>
      <c r="C30" s="21" t="s">
        <v>116</v>
      </c>
      <c r="D30" s="72"/>
      <c r="E30" s="21"/>
      <c r="F30" s="21"/>
      <c r="G30" s="21"/>
      <c r="H30" s="22"/>
    </row>
    <row r="31" ht="16.25" customHeight="1" spans="1:8">
      <c r="A31" s="30" t="s">
        <v>117</v>
      </c>
      <c r="B31" s="29"/>
      <c r="C31" s="21" t="s">
        <v>118</v>
      </c>
      <c r="D31" s="72"/>
      <c r="E31" s="21"/>
      <c r="F31" s="21"/>
      <c r="G31" s="21"/>
      <c r="H31" s="22"/>
    </row>
    <row r="32" ht="16.25" customHeight="1" spans="1:8">
      <c r="A32" s="30" t="s">
        <v>119</v>
      </c>
      <c r="B32" s="29"/>
      <c r="C32" s="21" t="s">
        <v>120</v>
      </c>
      <c r="D32" s="72"/>
      <c r="E32" s="21"/>
      <c r="F32" s="21"/>
      <c r="G32" s="21"/>
      <c r="H32" s="22"/>
    </row>
    <row r="33" ht="16.25" customHeight="1" spans="1:8">
      <c r="A33" s="21"/>
      <c r="B33" s="21"/>
      <c r="C33" s="21" t="s">
        <v>121</v>
      </c>
      <c r="D33" s="72"/>
      <c r="E33" s="21"/>
      <c r="F33" s="21"/>
      <c r="G33" s="21"/>
      <c r="H33" s="21"/>
    </row>
    <row r="34" ht="16.25" customHeight="1" spans="1:8">
      <c r="A34" s="21"/>
      <c r="B34" s="21"/>
      <c r="C34" s="21" t="s">
        <v>122</v>
      </c>
      <c r="D34" s="72"/>
      <c r="E34" s="21"/>
      <c r="F34" s="21"/>
      <c r="G34" s="21"/>
      <c r="H34" s="21"/>
    </row>
    <row r="35" ht="16.25" customHeight="1" spans="1:8">
      <c r="A35" s="21"/>
      <c r="B35" s="21"/>
      <c r="C35" s="21" t="s">
        <v>123</v>
      </c>
      <c r="D35" s="72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30" t="s">
        <v>124</v>
      </c>
      <c r="B37" s="29">
        <f>B6</f>
        <v>917.77</v>
      </c>
      <c r="C37" s="30" t="s">
        <v>125</v>
      </c>
      <c r="D37" s="29">
        <v>917.77</v>
      </c>
      <c r="E37" s="30" t="s">
        <v>125</v>
      </c>
      <c r="F37" s="29">
        <v>917.77</v>
      </c>
      <c r="G37" s="30" t="s">
        <v>125</v>
      </c>
      <c r="H37" s="29">
        <v>917.77</v>
      </c>
    </row>
    <row r="38" ht="16.25" customHeight="1" spans="1:8">
      <c r="A38" s="30" t="s">
        <v>126</v>
      </c>
      <c r="B38" s="29"/>
      <c r="C38" s="30" t="s">
        <v>127</v>
      </c>
      <c r="D38" s="29"/>
      <c r="E38" s="30" t="s">
        <v>127</v>
      </c>
      <c r="F38" s="29"/>
      <c r="G38" s="30" t="s">
        <v>127</v>
      </c>
      <c r="H38" s="29"/>
    </row>
    <row r="39" ht="16.25" customHeight="1" spans="1:8">
      <c r="A39" s="21"/>
      <c r="B39" s="22"/>
      <c r="C39" s="21"/>
      <c r="D39" s="22"/>
      <c r="E39" s="30"/>
      <c r="F39" s="29"/>
      <c r="G39" s="30"/>
      <c r="H39" s="29"/>
    </row>
    <row r="40" ht="16.25" customHeight="1" spans="1:8">
      <c r="A40" s="30" t="s">
        <v>128</v>
      </c>
      <c r="B40" s="29">
        <v>917.77</v>
      </c>
      <c r="C40" s="30" t="s">
        <v>129</v>
      </c>
      <c r="D40" s="29">
        <v>917.77</v>
      </c>
      <c r="E40" s="30" t="s">
        <v>129</v>
      </c>
      <c r="F40" s="29">
        <v>917.77</v>
      </c>
      <c r="G40" s="30" t="s">
        <v>129</v>
      </c>
      <c r="H40" s="29">
        <v>917.77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4" sqref="D4:R4"/>
    </sheetView>
  </sheetViews>
  <sheetFormatPr defaultColWidth="10" defaultRowHeight="13.5"/>
  <cols>
    <col min="1" max="1" width="5.83333333333333" customWidth="1"/>
    <col min="2" max="2" width="12.7833333333333" customWidth="1"/>
    <col min="3" max="3" width="6.91666666666667" customWidth="1"/>
    <col min="4" max="4" width="6.15" customWidth="1"/>
    <col min="5" max="5" width="7.69166666666667" customWidth="1"/>
    <col min="6" max="25" width="5.18333333333333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51" t="s">
        <v>130</v>
      </c>
      <c r="B4" s="51" t="s">
        <v>131</v>
      </c>
      <c r="C4" s="51" t="s">
        <v>132</v>
      </c>
      <c r="D4" s="51" t="s">
        <v>133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126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134</v>
      </c>
      <c r="E5" s="51" t="s">
        <v>135</v>
      </c>
      <c r="F5" s="51" t="s">
        <v>136</v>
      </c>
      <c r="G5" s="51" t="s">
        <v>137</v>
      </c>
      <c r="H5" s="51" t="s">
        <v>138</v>
      </c>
      <c r="I5" s="51" t="s">
        <v>139</v>
      </c>
      <c r="J5" s="51" t="s">
        <v>140</v>
      </c>
      <c r="K5" s="51"/>
      <c r="L5" s="51"/>
      <c r="M5" s="51"/>
      <c r="N5" s="51" t="s">
        <v>141</v>
      </c>
      <c r="O5" s="51" t="s">
        <v>142</v>
      </c>
      <c r="P5" s="51" t="s">
        <v>143</v>
      </c>
      <c r="Q5" s="51" t="s">
        <v>144</v>
      </c>
      <c r="R5" s="51" t="s">
        <v>145</v>
      </c>
      <c r="S5" s="51" t="s">
        <v>134</v>
      </c>
      <c r="T5" s="51" t="s">
        <v>135</v>
      </c>
      <c r="U5" s="51" t="s">
        <v>136</v>
      </c>
      <c r="V5" s="51" t="s">
        <v>137</v>
      </c>
      <c r="W5" s="51" t="s">
        <v>138</v>
      </c>
      <c r="X5" s="51" t="s">
        <v>139</v>
      </c>
      <c r="Y5" s="51" t="s">
        <v>146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147</v>
      </c>
      <c r="K6" s="51" t="s">
        <v>148</v>
      </c>
      <c r="L6" s="51" t="s">
        <v>149</v>
      </c>
      <c r="M6" s="51" t="s">
        <v>138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30"/>
      <c r="B7" s="30" t="s">
        <v>132</v>
      </c>
      <c r="C7" s="80">
        <v>917.77</v>
      </c>
      <c r="D7" s="80">
        <v>917.77</v>
      </c>
      <c r="E7" s="80">
        <v>917.77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28"/>
      <c r="B8" s="2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ht="22.8" customHeight="1" spans="1:25">
      <c r="A9" s="113"/>
      <c r="B9" s="113"/>
      <c r="C9" s="72"/>
      <c r="D9" s="7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topLeftCell="A4" workbookViewId="0">
      <selection activeCell="H13" sqref="H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6"/>
      <c r="D1" s="4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03" t="s">
        <v>28</v>
      </c>
      <c r="B3" s="103"/>
      <c r="C3" s="103"/>
      <c r="D3" s="103"/>
      <c r="E3" s="103"/>
      <c r="F3" s="103"/>
      <c r="G3" s="103"/>
      <c r="H3" s="103"/>
      <c r="I3" s="103"/>
      <c r="J3" s="103"/>
      <c r="K3" s="24" t="s">
        <v>29</v>
      </c>
    </row>
    <row r="4" ht="27.6" customHeight="1" spans="1:11">
      <c r="A4" s="19" t="s">
        <v>150</v>
      </c>
      <c r="B4" s="19"/>
      <c r="C4" s="19"/>
      <c r="D4" s="104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05" t="s">
        <v>158</v>
      </c>
      <c r="B5" s="105" t="s">
        <v>159</v>
      </c>
      <c r="C5" s="105" t="s">
        <v>160</v>
      </c>
      <c r="D5" s="106"/>
      <c r="E5" s="105"/>
      <c r="F5" s="105"/>
      <c r="G5" s="105"/>
      <c r="H5" s="105"/>
      <c r="I5" s="105"/>
      <c r="J5" s="105"/>
      <c r="K5" s="105"/>
    </row>
    <row r="6" customFormat="1" ht="25.85" customHeight="1" spans="1:11">
      <c r="A6" s="107"/>
      <c r="B6" s="107"/>
      <c r="C6" s="107"/>
      <c r="D6" s="106" t="s">
        <v>132</v>
      </c>
      <c r="E6" s="107"/>
      <c r="F6" s="108">
        <f t="shared" ref="F6:K6" si="0">SUM(F7:F18)</f>
        <v>917.77</v>
      </c>
      <c r="G6" s="108">
        <f t="shared" si="0"/>
        <v>314.77</v>
      </c>
      <c r="H6" s="108">
        <f t="shared" si="0"/>
        <v>603</v>
      </c>
      <c r="I6" s="107">
        <f t="shared" si="0"/>
        <v>0</v>
      </c>
      <c r="J6" s="107">
        <f t="shared" si="0"/>
        <v>0</v>
      </c>
      <c r="K6" s="107">
        <f t="shared" si="0"/>
        <v>0</v>
      </c>
    </row>
    <row r="7" customFormat="1" ht="24" customHeight="1" spans="1:11">
      <c r="A7" s="77">
        <v>201</v>
      </c>
      <c r="B7" s="77" t="s">
        <v>161</v>
      </c>
      <c r="C7" s="77" t="s">
        <v>161</v>
      </c>
      <c r="D7" s="78">
        <v>110001</v>
      </c>
      <c r="E7" s="79" t="s">
        <v>162</v>
      </c>
      <c r="F7" s="108">
        <f>SUM(G7:K7)</f>
        <v>158.88</v>
      </c>
      <c r="G7" s="108">
        <v>158.88</v>
      </c>
      <c r="H7" s="108"/>
      <c r="I7" s="109"/>
      <c r="J7" s="110"/>
      <c r="K7" s="110"/>
    </row>
    <row r="8" ht="24" customHeight="1" spans="1:11">
      <c r="A8" s="77" t="s">
        <v>163</v>
      </c>
      <c r="B8" s="77" t="s">
        <v>164</v>
      </c>
      <c r="C8" s="77" t="s">
        <v>165</v>
      </c>
      <c r="D8" s="78">
        <v>110001</v>
      </c>
      <c r="E8" s="79" t="s">
        <v>166</v>
      </c>
      <c r="F8" s="108">
        <f t="shared" ref="F8:F17" si="1">SUM(G8:K8)</f>
        <v>106.2</v>
      </c>
      <c r="G8" s="108">
        <v>106.2</v>
      </c>
      <c r="H8" s="108"/>
      <c r="I8" s="109"/>
      <c r="J8" s="110"/>
      <c r="K8" s="110"/>
    </row>
    <row r="9" ht="24" customHeight="1" spans="1:11">
      <c r="A9" s="77" t="s">
        <v>163</v>
      </c>
      <c r="B9" s="77" t="s">
        <v>164</v>
      </c>
      <c r="C9" s="77" t="s">
        <v>167</v>
      </c>
      <c r="D9" s="78">
        <v>110001</v>
      </c>
      <c r="E9" s="79" t="s">
        <v>168</v>
      </c>
      <c r="F9" s="96">
        <f>SUM(H9:K9)</f>
        <v>95</v>
      </c>
      <c r="G9" s="96"/>
      <c r="H9" s="96">
        <v>95</v>
      </c>
      <c r="I9" s="111"/>
      <c r="J9" s="112"/>
      <c r="K9" s="112"/>
    </row>
    <row r="10" ht="24" customHeight="1" spans="1:11">
      <c r="A10" s="77" t="s">
        <v>163</v>
      </c>
      <c r="B10" s="77" t="s">
        <v>164</v>
      </c>
      <c r="C10" s="77" t="s">
        <v>169</v>
      </c>
      <c r="D10" s="78">
        <v>110001</v>
      </c>
      <c r="E10" s="79" t="s">
        <v>170</v>
      </c>
      <c r="F10" s="96">
        <f>SUM(H10:K10)</f>
        <v>450</v>
      </c>
      <c r="G10" s="96"/>
      <c r="H10" s="96">
        <v>450</v>
      </c>
      <c r="I10" s="100"/>
      <c r="J10" s="100"/>
      <c r="K10" s="100"/>
    </row>
    <row r="11" ht="24" customHeight="1" spans="1:11">
      <c r="A11" s="77" t="s">
        <v>163</v>
      </c>
      <c r="B11" s="77" t="s">
        <v>164</v>
      </c>
      <c r="C11" s="77" t="s">
        <v>171</v>
      </c>
      <c r="D11" s="78">
        <v>110001</v>
      </c>
      <c r="E11" s="79" t="s">
        <v>172</v>
      </c>
      <c r="F11" s="96">
        <f>SUM(H11:K11)</f>
        <v>8</v>
      </c>
      <c r="G11" s="96"/>
      <c r="H11" s="96">
        <v>8</v>
      </c>
      <c r="I11" s="100"/>
      <c r="J11" s="100"/>
      <c r="K11" s="100"/>
    </row>
    <row r="12" ht="24" customHeight="1" spans="1:11">
      <c r="A12" s="77" t="s">
        <v>173</v>
      </c>
      <c r="B12" s="77" t="s">
        <v>174</v>
      </c>
      <c r="C12" s="77" t="s">
        <v>174</v>
      </c>
      <c r="D12" s="78">
        <v>110001</v>
      </c>
      <c r="E12" s="79" t="s">
        <v>175</v>
      </c>
      <c r="F12" s="96">
        <f t="shared" si="1"/>
        <v>16.77</v>
      </c>
      <c r="G12" s="96">
        <v>16.77</v>
      </c>
      <c r="H12" s="96"/>
      <c r="I12" s="100"/>
      <c r="J12" s="100"/>
      <c r="K12" s="100"/>
    </row>
    <row r="13" ht="24" customHeight="1" spans="1:11">
      <c r="A13" s="77" t="s">
        <v>173</v>
      </c>
      <c r="B13" s="77" t="s">
        <v>165</v>
      </c>
      <c r="C13" s="77" t="s">
        <v>164</v>
      </c>
      <c r="D13" s="78">
        <v>110001</v>
      </c>
      <c r="E13" s="79" t="s">
        <v>176</v>
      </c>
      <c r="F13" s="96">
        <f t="shared" si="1"/>
        <v>8.38</v>
      </c>
      <c r="G13" s="96">
        <v>8.38</v>
      </c>
      <c r="H13" s="96"/>
      <c r="I13" s="100"/>
      <c r="J13" s="100"/>
      <c r="K13" s="100"/>
    </row>
    <row r="14" ht="24" customHeight="1" spans="1:11">
      <c r="A14" s="77" t="s">
        <v>173</v>
      </c>
      <c r="B14" s="77" t="s">
        <v>177</v>
      </c>
      <c r="C14" s="77" t="s">
        <v>161</v>
      </c>
      <c r="D14" s="78">
        <v>110001</v>
      </c>
      <c r="E14" s="79" t="s">
        <v>178</v>
      </c>
      <c r="F14" s="96">
        <f t="shared" si="1"/>
        <v>1.17</v>
      </c>
      <c r="G14" s="96">
        <v>1.17</v>
      </c>
      <c r="H14" s="96"/>
      <c r="I14" s="100"/>
      <c r="J14" s="100"/>
      <c r="K14" s="100"/>
    </row>
    <row r="15" ht="24" customHeight="1" spans="1:11">
      <c r="A15" s="77" t="s">
        <v>173</v>
      </c>
      <c r="B15" s="77" t="s">
        <v>177</v>
      </c>
      <c r="C15" s="77" t="s">
        <v>165</v>
      </c>
      <c r="D15" s="78">
        <v>110001</v>
      </c>
      <c r="E15" s="79" t="s">
        <v>179</v>
      </c>
      <c r="F15" s="96">
        <f t="shared" si="1"/>
        <v>0.59</v>
      </c>
      <c r="G15" s="96">
        <v>0.59</v>
      </c>
      <c r="H15" s="96"/>
      <c r="I15" s="100"/>
      <c r="J15" s="100"/>
      <c r="K15" s="100"/>
    </row>
    <row r="16" ht="24" customHeight="1" spans="1:11">
      <c r="A16" s="77" t="s">
        <v>180</v>
      </c>
      <c r="B16" s="77" t="s">
        <v>181</v>
      </c>
      <c r="C16" s="77" t="s">
        <v>171</v>
      </c>
      <c r="D16" s="78">
        <v>110001</v>
      </c>
      <c r="E16" s="79" t="s">
        <v>182</v>
      </c>
      <c r="F16" s="96">
        <f t="shared" si="1"/>
        <v>10.2</v>
      </c>
      <c r="G16" s="96">
        <v>10.2</v>
      </c>
      <c r="H16" s="96"/>
      <c r="I16" s="55"/>
      <c r="J16" s="55"/>
      <c r="K16" s="55"/>
    </row>
    <row r="17" ht="24" customHeight="1" spans="1:11">
      <c r="A17" s="77" t="s">
        <v>183</v>
      </c>
      <c r="B17" s="77" t="s">
        <v>167</v>
      </c>
      <c r="C17" s="77" t="s">
        <v>171</v>
      </c>
      <c r="D17" s="78">
        <v>110001</v>
      </c>
      <c r="E17" s="79" t="s">
        <v>184</v>
      </c>
      <c r="F17" s="96">
        <f>SUM(H17:K17)</f>
        <v>50</v>
      </c>
      <c r="G17" s="96"/>
      <c r="H17" s="96">
        <v>50</v>
      </c>
      <c r="I17" s="55"/>
      <c r="J17" s="55"/>
      <c r="K17" s="55"/>
    </row>
    <row r="18" ht="22" customHeight="1" spans="1:11">
      <c r="A18" s="77">
        <v>221</v>
      </c>
      <c r="B18" s="77" t="s">
        <v>165</v>
      </c>
      <c r="C18" s="77" t="s">
        <v>161</v>
      </c>
      <c r="D18" s="78">
        <v>110001</v>
      </c>
      <c r="E18" s="79" t="s">
        <v>185</v>
      </c>
      <c r="F18" s="96">
        <f>SUM(G18:K18)</f>
        <v>12.58</v>
      </c>
      <c r="G18" s="96">
        <v>12.58</v>
      </c>
      <c r="H18" s="96"/>
      <c r="I18" s="55"/>
      <c r="J18" s="55"/>
      <c r="K18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7" workbookViewId="0">
      <selection activeCell="H17" sqref="H17"/>
    </sheetView>
  </sheetViews>
  <sheetFormatPr defaultColWidth="10" defaultRowHeight="13.5"/>
  <cols>
    <col min="1" max="1" width="3.66666666666667" customWidth="1"/>
    <col min="2" max="2" width="4.06666666666667" customWidth="1"/>
    <col min="3" max="3" width="4.1" customWidth="1"/>
    <col min="4" max="4" width="6.64166666666667" customWidth="1"/>
    <col min="5" max="5" width="28.0083333333333" customWidth="1"/>
    <col min="6" max="6" width="7.68333333333333" customWidth="1"/>
    <col min="7" max="8" width="7.18333333333333" customWidth="1"/>
    <col min="9" max="9" width="6.4" customWidth="1"/>
    <col min="10" max="10" width="6.91666666666667" customWidth="1"/>
    <col min="11" max="11" width="5.80833333333333" customWidth="1"/>
    <col min="12" max="12" width="7.18333333333333" customWidth="1"/>
    <col min="13" max="13" width="6.78333333333333" customWidth="1"/>
    <col min="14" max="15" width="7.18333333333333" customWidth="1"/>
    <col min="16" max="16" width="5.64166666666667" customWidth="1"/>
    <col min="17" max="17" width="6.05833333333333" customWidth="1"/>
    <col min="18" max="18" width="5.683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93" t="s">
        <v>150</v>
      </c>
      <c r="B4" s="93"/>
      <c r="C4" s="93"/>
      <c r="D4" s="93" t="s">
        <v>151</v>
      </c>
      <c r="E4" s="99" t="s">
        <v>186</v>
      </c>
      <c r="F4" s="51" t="s">
        <v>187</v>
      </c>
      <c r="G4" s="51" t="s">
        <v>188</v>
      </c>
      <c r="H4" s="51" t="s">
        <v>189</v>
      </c>
      <c r="I4" s="51" t="s">
        <v>190</v>
      </c>
      <c r="J4" s="51" t="s">
        <v>191</v>
      </c>
      <c r="K4" s="51" t="s">
        <v>192</v>
      </c>
      <c r="L4" s="51" t="s">
        <v>193</v>
      </c>
      <c r="M4" s="51" t="s">
        <v>194</v>
      </c>
      <c r="N4" s="51" t="s">
        <v>195</v>
      </c>
      <c r="O4" s="51" t="s">
        <v>196</v>
      </c>
      <c r="P4" s="51" t="s">
        <v>197</v>
      </c>
      <c r="Q4" s="51" t="s">
        <v>198</v>
      </c>
      <c r="R4" s="51" t="s">
        <v>199</v>
      </c>
      <c r="S4" s="51" t="s">
        <v>200</v>
      </c>
      <c r="T4" s="51" t="s">
        <v>201</v>
      </c>
    </row>
    <row r="5" ht="20.7" customHeight="1" spans="1:20">
      <c r="A5" s="93" t="s">
        <v>158</v>
      </c>
      <c r="B5" s="93" t="s">
        <v>159</v>
      </c>
      <c r="C5" s="93" t="s">
        <v>160</v>
      </c>
      <c r="D5" s="93"/>
      <c r="E5" s="99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="56" customFormat="1" ht="22.8" customHeight="1" spans="1:20">
      <c r="A6" s="100"/>
      <c r="B6" s="100"/>
      <c r="C6" s="100"/>
      <c r="D6" s="100"/>
      <c r="E6" s="101" t="s">
        <v>132</v>
      </c>
      <c r="F6" s="96">
        <f>SUM(G6:T6)</f>
        <v>917.77</v>
      </c>
      <c r="G6" s="96">
        <f>SUM(G7:G18)</f>
        <v>208.57</v>
      </c>
      <c r="H6" s="96">
        <f t="shared" ref="H6:T6" si="0">SUM(H7:H18)</f>
        <v>709.2</v>
      </c>
      <c r="I6" s="96">
        <f t="shared" si="0"/>
        <v>0</v>
      </c>
      <c r="J6" s="96">
        <f t="shared" si="0"/>
        <v>0</v>
      </c>
      <c r="K6" s="96">
        <f t="shared" si="0"/>
        <v>0</v>
      </c>
      <c r="L6" s="96">
        <f t="shared" si="0"/>
        <v>0</v>
      </c>
      <c r="M6" s="96">
        <f t="shared" si="0"/>
        <v>0</v>
      </c>
      <c r="N6" s="96">
        <f t="shared" si="0"/>
        <v>0</v>
      </c>
      <c r="O6" s="96">
        <f t="shared" si="0"/>
        <v>0</v>
      </c>
      <c r="P6" s="96">
        <f t="shared" si="0"/>
        <v>0</v>
      </c>
      <c r="Q6" s="96">
        <f t="shared" si="0"/>
        <v>0</v>
      </c>
      <c r="R6" s="96">
        <f t="shared" si="0"/>
        <v>0</v>
      </c>
      <c r="S6" s="96">
        <f t="shared" si="0"/>
        <v>0</v>
      </c>
      <c r="T6" s="96">
        <f t="shared" si="0"/>
        <v>0</v>
      </c>
    </row>
    <row r="7" s="56" customFormat="1" ht="23" customHeight="1" spans="1:20">
      <c r="A7" s="77">
        <v>201</v>
      </c>
      <c r="B7" s="77" t="s">
        <v>161</v>
      </c>
      <c r="C7" s="77" t="s">
        <v>161</v>
      </c>
      <c r="D7" s="78">
        <v>110001</v>
      </c>
      <c r="E7" s="102" t="s">
        <v>162</v>
      </c>
      <c r="F7" s="96">
        <f t="shared" ref="F7:F18" si="1">SUM(G7:T7)</f>
        <v>158.88</v>
      </c>
      <c r="G7" s="96">
        <v>158.88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="56" customFormat="1" ht="23" customHeight="1" spans="1:20">
      <c r="A8" s="77" t="s">
        <v>163</v>
      </c>
      <c r="B8" s="77" t="s">
        <v>164</v>
      </c>
      <c r="C8" s="77" t="s">
        <v>165</v>
      </c>
      <c r="D8" s="78">
        <v>110001</v>
      </c>
      <c r="E8" s="102" t="s">
        <v>166</v>
      </c>
      <c r="F8" s="96">
        <f t="shared" si="1"/>
        <v>106.2</v>
      </c>
      <c r="G8" s="96"/>
      <c r="H8" s="96">
        <v>106.2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="56" customFormat="1" ht="23" customHeight="1" spans="1:20">
      <c r="A9" s="77" t="s">
        <v>163</v>
      </c>
      <c r="B9" s="77" t="s">
        <v>164</v>
      </c>
      <c r="C9" s="77" t="s">
        <v>167</v>
      </c>
      <c r="D9" s="78">
        <v>110001</v>
      </c>
      <c r="E9" s="102" t="s">
        <v>168</v>
      </c>
      <c r="F9" s="96">
        <f t="shared" si="1"/>
        <v>95</v>
      </c>
      <c r="G9" s="96"/>
      <c r="H9" s="96">
        <v>95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="56" customFormat="1" ht="23" customHeight="1" spans="1:20">
      <c r="A10" s="77" t="s">
        <v>163</v>
      </c>
      <c r="B10" s="77" t="s">
        <v>164</v>
      </c>
      <c r="C10" s="77" t="s">
        <v>169</v>
      </c>
      <c r="D10" s="78">
        <v>110001</v>
      </c>
      <c r="E10" s="102" t="s">
        <v>170</v>
      </c>
      <c r="F10" s="96">
        <f t="shared" si="1"/>
        <v>450</v>
      </c>
      <c r="G10" s="96"/>
      <c r="H10" s="96">
        <v>450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="56" customFormat="1" ht="23" customHeight="1" spans="1:20">
      <c r="A11" s="77" t="s">
        <v>163</v>
      </c>
      <c r="B11" s="77" t="s">
        <v>164</v>
      </c>
      <c r="C11" s="77" t="s">
        <v>171</v>
      </c>
      <c r="D11" s="78">
        <v>110001</v>
      </c>
      <c r="E11" s="102" t="s">
        <v>172</v>
      </c>
      <c r="F11" s="96">
        <f t="shared" si="1"/>
        <v>8</v>
      </c>
      <c r="G11" s="96"/>
      <c r="H11" s="96">
        <v>8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="56" customFormat="1" ht="23" customHeight="1" spans="1:20">
      <c r="A12" s="77" t="s">
        <v>173</v>
      </c>
      <c r="B12" s="77" t="s">
        <v>174</v>
      </c>
      <c r="C12" s="77" t="s">
        <v>174</v>
      </c>
      <c r="D12" s="78">
        <v>110001</v>
      </c>
      <c r="E12" s="102" t="s">
        <v>175</v>
      </c>
      <c r="F12" s="96">
        <f t="shared" si="1"/>
        <v>16.77</v>
      </c>
      <c r="G12" s="96">
        <v>16.77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="56" customFormat="1" ht="23" customHeight="1" spans="1:20">
      <c r="A13" s="77" t="s">
        <v>173</v>
      </c>
      <c r="B13" s="77" t="s">
        <v>165</v>
      </c>
      <c r="C13" s="77" t="s">
        <v>164</v>
      </c>
      <c r="D13" s="78">
        <v>110001</v>
      </c>
      <c r="E13" s="102" t="s">
        <v>176</v>
      </c>
      <c r="F13" s="96">
        <f t="shared" si="1"/>
        <v>8.38</v>
      </c>
      <c r="G13" s="96">
        <v>8.38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="56" customFormat="1" ht="23" customHeight="1" spans="1:20">
      <c r="A14" s="77" t="s">
        <v>173</v>
      </c>
      <c r="B14" s="77" t="s">
        <v>177</v>
      </c>
      <c r="C14" s="77" t="s">
        <v>161</v>
      </c>
      <c r="D14" s="78">
        <v>110001</v>
      </c>
      <c r="E14" s="102" t="s">
        <v>178</v>
      </c>
      <c r="F14" s="96">
        <f t="shared" si="1"/>
        <v>1.17</v>
      </c>
      <c r="G14" s="96">
        <v>1.17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="56" customFormat="1" ht="23" customHeight="1" spans="1:20">
      <c r="A15" s="77" t="s">
        <v>173</v>
      </c>
      <c r="B15" s="77" t="s">
        <v>177</v>
      </c>
      <c r="C15" s="77" t="s">
        <v>165</v>
      </c>
      <c r="D15" s="78">
        <v>110001</v>
      </c>
      <c r="E15" s="102" t="s">
        <v>179</v>
      </c>
      <c r="F15" s="96">
        <f t="shared" si="1"/>
        <v>0.59</v>
      </c>
      <c r="G15" s="96">
        <v>0.59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s="56" customFormat="1" ht="23" customHeight="1" spans="1:20">
      <c r="A16" s="77" t="s">
        <v>180</v>
      </c>
      <c r="B16" s="77" t="s">
        <v>181</v>
      </c>
      <c r="C16" s="77" t="s">
        <v>171</v>
      </c>
      <c r="D16" s="78">
        <v>110001</v>
      </c>
      <c r="E16" s="102" t="s">
        <v>182</v>
      </c>
      <c r="F16" s="96">
        <f t="shared" si="1"/>
        <v>10.2</v>
      </c>
      <c r="G16" s="96">
        <v>10.2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ht="23" customHeight="1" spans="1:20">
      <c r="A17" s="77" t="s">
        <v>183</v>
      </c>
      <c r="B17" s="77" t="s">
        <v>167</v>
      </c>
      <c r="C17" s="77" t="s">
        <v>171</v>
      </c>
      <c r="D17" s="78">
        <v>110001</v>
      </c>
      <c r="E17" s="102" t="s">
        <v>184</v>
      </c>
      <c r="F17" s="96">
        <f t="shared" si="1"/>
        <v>50</v>
      </c>
      <c r="G17" s="96"/>
      <c r="H17" s="96">
        <v>50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ht="23" customHeight="1" spans="1:20">
      <c r="A18" s="77">
        <v>221</v>
      </c>
      <c r="B18" s="77" t="s">
        <v>165</v>
      </c>
      <c r="C18" s="77" t="s">
        <v>161</v>
      </c>
      <c r="D18" s="78">
        <v>110001</v>
      </c>
      <c r="E18" s="102" t="s">
        <v>185</v>
      </c>
      <c r="F18" s="96">
        <f t="shared" si="1"/>
        <v>12.58</v>
      </c>
      <c r="G18" s="96">
        <v>12.58</v>
      </c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156944444444444" bottom="0.0780000016093254" header="0.196527777777778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topLeftCell="E1" workbookViewId="0">
      <selection activeCell="I6" sqref="I6"/>
    </sheetView>
  </sheetViews>
  <sheetFormatPr defaultColWidth="10" defaultRowHeight="13.5"/>
  <cols>
    <col min="1" max="1" width="3.725" customWidth="1"/>
    <col min="2" max="2" width="3.03333333333333" customWidth="1"/>
    <col min="3" max="3" width="3.35" customWidth="1"/>
    <col min="4" max="4" width="6.10833333333333" customWidth="1"/>
    <col min="5" max="5" width="31.1916666666667" customWidth="1"/>
    <col min="6" max="6" width="6.89166666666667" customWidth="1"/>
    <col min="7" max="7" width="5.64166666666667" customWidth="1"/>
    <col min="8" max="8" width="5.55833333333333" customWidth="1"/>
    <col min="9" max="9" width="5.98333333333333" customWidth="1"/>
    <col min="10" max="10" width="5.29166666666667" customWidth="1"/>
    <col min="11" max="11" width="6.5" customWidth="1"/>
    <col min="12" max="12" width="5.64166666666667" customWidth="1"/>
    <col min="13" max="13" width="5.98333333333333" customWidth="1"/>
    <col min="14" max="14" width="6.15" customWidth="1"/>
    <col min="15" max="15" width="5.46666666666667" customWidth="1"/>
    <col min="16" max="16" width="5.80833333333333" customWidth="1"/>
    <col min="17" max="17" width="4.975" customWidth="1"/>
    <col min="18" max="18" width="5.80833333333333" customWidth="1"/>
    <col min="19" max="19" width="5.64166666666667" customWidth="1"/>
    <col min="20" max="20" width="5.125" customWidth="1"/>
    <col min="21" max="21" width="7.18333333333333" customWidth="1"/>
    <col min="22" max="23" width="9.76666666666667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51" t="s">
        <v>150</v>
      </c>
      <c r="B4" s="51"/>
      <c r="C4" s="51"/>
      <c r="D4" s="51" t="s">
        <v>151</v>
      </c>
      <c r="E4" s="51" t="s">
        <v>186</v>
      </c>
      <c r="F4" s="51" t="s">
        <v>202</v>
      </c>
      <c r="G4" s="51" t="s">
        <v>153</v>
      </c>
      <c r="H4" s="51"/>
      <c r="I4" s="51"/>
      <c r="J4" s="51"/>
      <c r="K4" s="51" t="s">
        <v>154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32" t="s">
        <v>158</v>
      </c>
      <c r="B5" s="32" t="s">
        <v>159</v>
      </c>
      <c r="C5" s="32" t="s">
        <v>160</v>
      </c>
      <c r="D5" s="32"/>
      <c r="E5" s="32"/>
      <c r="F5" s="32"/>
      <c r="G5" s="32" t="s">
        <v>132</v>
      </c>
      <c r="H5" s="32" t="s">
        <v>203</v>
      </c>
      <c r="I5" s="32" t="s">
        <v>204</v>
      </c>
      <c r="J5" s="32" t="s">
        <v>196</v>
      </c>
      <c r="K5" s="32" t="s">
        <v>132</v>
      </c>
      <c r="L5" s="32" t="s">
        <v>205</v>
      </c>
      <c r="M5" s="32" t="s">
        <v>206</v>
      </c>
      <c r="N5" s="32" t="s">
        <v>207</v>
      </c>
      <c r="O5" s="32" t="s">
        <v>198</v>
      </c>
      <c r="P5" s="32" t="s">
        <v>208</v>
      </c>
      <c r="Q5" s="32" t="s">
        <v>209</v>
      </c>
      <c r="R5" s="32" t="s">
        <v>210</v>
      </c>
      <c r="S5" s="32" t="s">
        <v>194</v>
      </c>
      <c r="T5" s="32" t="s">
        <v>197</v>
      </c>
      <c r="U5" s="32" t="s">
        <v>201</v>
      </c>
    </row>
    <row r="6" ht="23" customHeight="1" spans="1:21">
      <c r="A6" s="93"/>
      <c r="B6" s="93"/>
      <c r="C6" s="93"/>
      <c r="D6" s="93"/>
      <c r="E6" s="94" t="s">
        <v>132</v>
      </c>
      <c r="F6" s="88">
        <f>SUM(G6+K6)</f>
        <v>917.77</v>
      </c>
      <c r="G6" s="88">
        <f>SUM(G7:G18)</f>
        <v>314.77</v>
      </c>
      <c r="H6" s="88">
        <f t="shared" ref="H6:U6" si="0">SUM(H7:H18)</f>
        <v>208.57</v>
      </c>
      <c r="I6" s="88">
        <f t="shared" si="0"/>
        <v>106.2</v>
      </c>
      <c r="J6" s="88">
        <f t="shared" si="0"/>
        <v>0</v>
      </c>
      <c r="K6" s="88">
        <f t="shared" si="0"/>
        <v>603</v>
      </c>
      <c r="L6" s="88">
        <f t="shared" si="0"/>
        <v>0</v>
      </c>
      <c r="M6" s="88">
        <f t="shared" si="0"/>
        <v>603</v>
      </c>
      <c r="N6" s="88">
        <f t="shared" si="0"/>
        <v>0</v>
      </c>
      <c r="O6" s="88">
        <f t="shared" si="0"/>
        <v>0</v>
      </c>
      <c r="P6" s="88">
        <f t="shared" si="0"/>
        <v>0</v>
      </c>
      <c r="Q6" s="88">
        <f t="shared" si="0"/>
        <v>0</v>
      </c>
      <c r="R6" s="88">
        <f t="shared" si="0"/>
        <v>0</v>
      </c>
      <c r="S6" s="88">
        <f t="shared" si="0"/>
        <v>0</v>
      </c>
      <c r="T6" s="88">
        <f t="shared" si="0"/>
        <v>0</v>
      </c>
      <c r="U6" s="88">
        <f t="shared" si="0"/>
        <v>0</v>
      </c>
    </row>
    <row r="7" ht="25" customHeight="1" spans="1:21">
      <c r="A7" s="77">
        <v>201</v>
      </c>
      <c r="B7" s="77" t="s">
        <v>161</v>
      </c>
      <c r="C7" s="77" t="s">
        <v>161</v>
      </c>
      <c r="D7" s="78">
        <v>110001</v>
      </c>
      <c r="E7" s="79" t="s">
        <v>162</v>
      </c>
      <c r="F7" s="88">
        <f t="shared" ref="F7:F18" si="1">SUM(G7+K7)</f>
        <v>158.88</v>
      </c>
      <c r="G7" s="95">
        <f>SUM(H7:J7)</f>
        <v>158.88</v>
      </c>
      <c r="H7" s="96">
        <v>158.88</v>
      </c>
      <c r="I7" s="95"/>
      <c r="J7" s="95"/>
      <c r="K7" s="95">
        <f>SUM(L7:U7)</f>
        <v>0</v>
      </c>
      <c r="L7" s="95"/>
      <c r="M7" s="96"/>
      <c r="N7" s="95"/>
      <c r="O7" s="95"/>
      <c r="P7" s="95"/>
      <c r="Q7" s="95"/>
      <c r="R7" s="95"/>
      <c r="S7" s="95"/>
      <c r="T7" s="95"/>
      <c r="U7" s="95"/>
    </row>
    <row r="8" ht="25" customHeight="1" spans="1:21">
      <c r="A8" s="77" t="s">
        <v>163</v>
      </c>
      <c r="B8" s="77" t="s">
        <v>164</v>
      </c>
      <c r="C8" s="77" t="s">
        <v>165</v>
      </c>
      <c r="D8" s="78">
        <v>110001</v>
      </c>
      <c r="E8" s="79" t="s">
        <v>166</v>
      </c>
      <c r="F8" s="88">
        <f t="shared" si="1"/>
        <v>106.2</v>
      </c>
      <c r="G8" s="95">
        <f t="shared" ref="G8:G18" si="2">SUM(H8:J8)</f>
        <v>106.2</v>
      </c>
      <c r="H8" s="96"/>
      <c r="I8" s="96">
        <v>106.2</v>
      </c>
      <c r="J8" s="95"/>
      <c r="K8" s="95">
        <f t="shared" ref="K8:K18" si="3">SUM(L8:U8)</f>
        <v>0</v>
      </c>
      <c r="L8" s="95"/>
      <c r="M8" s="96"/>
      <c r="N8" s="95"/>
      <c r="O8" s="95"/>
      <c r="P8" s="95"/>
      <c r="Q8" s="95"/>
      <c r="R8" s="95"/>
      <c r="S8" s="95"/>
      <c r="T8" s="95"/>
      <c r="U8" s="95"/>
    </row>
    <row r="9" ht="25" customHeight="1" spans="1:21">
      <c r="A9" s="77" t="s">
        <v>163</v>
      </c>
      <c r="B9" s="77" t="s">
        <v>164</v>
      </c>
      <c r="C9" s="77" t="s">
        <v>167</v>
      </c>
      <c r="D9" s="78">
        <v>110001</v>
      </c>
      <c r="E9" s="79" t="s">
        <v>168</v>
      </c>
      <c r="F9" s="88">
        <f t="shared" si="1"/>
        <v>95</v>
      </c>
      <c r="G9" s="95">
        <f t="shared" si="2"/>
        <v>0</v>
      </c>
      <c r="H9" s="96"/>
      <c r="I9" s="95"/>
      <c r="J9" s="95"/>
      <c r="K9" s="95">
        <f t="shared" si="3"/>
        <v>95</v>
      </c>
      <c r="L9" s="95"/>
      <c r="M9" s="96">
        <v>95</v>
      </c>
      <c r="N9" s="95"/>
      <c r="O9" s="95"/>
      <c r="P9" s="95"/>
      <c r="Q9" s="95"/>
      <c r="R9" s="95"/>
      <c r="S9" s="95"/>
      <c r="T9" s="95"/>
      <c r="U9" s="95"/>
    </row>
    <row r="10" ht="25" customHeight="1" spans="1:21">
      <c r="A10" s="77" t="s">
        <v>163</v>
      </c>
      <c r="B10" s="77" t="s">
        <v>164</v>
      </c>
      <c r="C10" s="77" t="s">
        <v>169</v>
      </c>
      <c r="D10" s="78">
        <v>110001</v>
      </c>
      <c r="E10" s="79" t="s">
        <v>170</v>
      </c>
      <c r="F10" s="88">
        <f t="shared" si="1"/>
        <v>450</v>
      </c>
      <c r="G10" s="95">
        <f t="shared" si="2"/>
        <v>0</v>
      </c>
      <c r="H10" s="96"/>
      <c r="I10" s="97"/>
      <c r="J10" s="97"/>
      <c r="K10" s="95">
        <f t="shared" si="3"/>
        <v>450</v>
      </c>
      <c r="L10" s="97"/>
      <c r="M10" s="96">
        <v>450</v>
      </c>
      <c r="N10" s="97"/>
      <c r="O10" s="97"/>
      <c r="P10" s="97"/>
      <c r="Q10" s="97"/>
      <c r="R10" s="97"/>
      <c r="S10" s="97"/>
      <c r="T10" s="97"/>
      <c r="U10" s="97"/>
    </row>
    <row r="11" ht="25" customHeight="1" spans="1:21">
      <c r="A11" s="77" t="s">
        <v>163</v>
      </c>
      <c r="B11" s="77" t="s">
        <v>164</v>
      </c>
      <c r="C11" s="77" t="s">
        <v>171</v>
      </c>
      <c r="D11" s="78">
        <v>110001</v>
      </c>
      <c r="E11" s="79" t="s">
        <v>172</v>
      </c>
      <c r="F11" s="88">
        <f t="shared" si="1"/>
        <v>8</v>
      </c>
      <c r="G11" s="95">
        <f t="shared" si="2"/>
        <v>0</v>
      </c>
      <c r="H11" s="96"/>
      <c r="I11" s="98"/>
      <c r="J11" s="98"/>
      <c r="K11" s="95">
        <f t="shared" si="3"/>
        <v>8</v>
      </c>
      <c r="L11" s="98"/>
      <c r="M11" s="96">
        <v>8</v>
      </c>
      <c r="N11" s="98"/>
      <c r="O11" s="98"/>
      <c r="P11" s="98"/>
      <c r="Q11" s="98"/>
      <c r="R11" s="98"/>
      <c r="S11" s="98"/>
      <c r="T11" s="98"/>
      <c r="U11" s="98"/>
    </row>
    <row r="12" ht="25" customHeight="1" spans="1:21">
      <c r="A12" s="77" t="s">
        <v>173</v>
      </c>
      <c r="B12" s="77" t="s">
        <v>174</v>
      </c>
      <c r="C12" s="77" t="s">
        <v>174</v>
      </c>
      <c r="D12" s="78">
        <v>110001</v>
      </c>
      <c r="E12" s="79" t="s">
        <v>175</v>
      </c>
      <c r="F12" s="88">
        <f t="shared" si="1"/>
        <v>16.77</v>
      </c>
      <c r="G12" s="95">
        <f t="shared" si="2"/>
        <v>16.77</v>
      </c>
      <c r="H12" s="96">
        <v>16.77</v>
      </c>
      <c r="I12" s="98"/>
      <c r="J12" s="98"/>
      <c r="K12" s="95">
        <f t="shared" si="3"/>
        <v>0</v>
      </c>
      <c r="L12" s="98"/>
      <c r="M12" s="96"/>
      <c r="N12" s="98"/>
      <c r="O12" s="98"/>
      <c r="P12" s="98"/>
      <c r="Q12" s="98"/>
      <c r="R12" s="98"/>
      <c r="S12" s="98"/>
      <c r="T12" s="98"/>
      <c r="U12" s="98"/>
    </row>
    <row r="13" ht="25" customHeight="1" spans="1:21">
      <c r="A13" s="77" t="s">
        <v>173</v>
      </c>
      <c r="B13" s="77" t="s">
        <v>165</v>
      </c>
      <c r="C13" s="77" t="s">
        <v>164</v>
      </c>
      <c r="D13" s="78">
        <v>110001</v>
      </c>
      <c r="E13" s="79" t="s">
        <v>176</v>
      </c>
      <c r="F13" s="88">
        <f t="shared" si="1"/>
        <v>8.38</v>
      </c>
      <c r="G13" s="95">
        <f t="shared" si="2"/>
        <v>8.38</v>
      </c>
      <c r="H13" s="96">
        <v>8.38</v>
      </c>
      <c r="I13" s="98"/>
      <c r="J13" s="98"/>
      <c r="K13" s="95">
        <f t="shared" si="3"/>
        <v>0</v>
      </c>
      <c r="L13" s="98"/>
      <c r="M13" s="96"/>
      <c r="N13" s="98"/>
      <c r="O13" s="98"/>
      <c r="P13" s="98"/>
      <c r="Q13" s="98"/>
      <c r="R13" s="98"/>
      <c r="S13" s="98"/>
      <c r="T13" s="98"/>
      <c r="U13" s="98"/>
    </row>
    <row r="14" ht="25" customHeight="1" spans="1:21">
      <c r="A14" s="77" t="s">
        <v>173</v>
      </c>
      <c r="B14" s="77" t="s">
        <v>177</v>
      </c>
      <c r="C14" s="77" t="s">
        <v>161</v>
      </c>
      <c r="D14" s="78">
        <v>110001</v>
      </c>
      <c r="E14" s="79" t="s">
        <v>178</v>
      </c>
      <c r="F14" s="88">
        <f t="shared" si="1"/>
        <v>1.17</v>
      </c>
      <c r="G14" s="95">
        <f t="shared" si="2"/>
        <v>1.17</v>
      </c>
      <c r="H14" s="96">
        <v>1.17</v>
      </c>
      <c r="I14" s="98"/>
      <c r="J14" s="98"/>
      <c r="K14" s="95">
        <f t="shared" si="3"/>
        <v>0</v>
      </c>
      <c r="L14" s="98"/>
      <c r="M14" s="96"/>
      <c r="N14" s="98"/>
      <c r="O14" s="98"/>
      <c r="P14" s="98"/>
      <c r="Q14" s="98"/>
      <c r="R14" s="98"/>
      <c r="S14" s="98"/>
      <c r="T14" s="98"/>
      <c r="U14" s="98"/>
    </row>
    <row r="15" ht="25" customHeight="1" spans="1:21">
      <c r="A15" s="77" t="s">
        <v>173</v>
      </c>
      <c r="B15" s="77" t="s">
        <v>177</v>
      </c>
      <c r="C15" s="77" t="s">
        <v>165</v>
      </c>
      <c r="D15" s="78">
        <v>110001</v>
      </c>
      <c r="E15" s="79" t="s">
        <v>179</v>
      </c>
      <c r="F15" s="88">
        <f t="shared" si="1"/>
        <v>0.59</v>
      </c>
      <c r="G15" s="95">
        <f t="shared" si="2"/>
        <v>0.59</v>
      </c>
      <c r="H15" s="96">
        <v>0.59</v>
      </c>
      <c r="I15" s="98"/>
      <c r="J15" s="98"/>
      <c r="K15" s="95">
        <f t="shared" si="3"/>
        <v>0</v>
      </c>
      <c r="L15" s="98"/>
      <c r="M15" s="96"/>
      <c r="N15" s="98"/>
      <c r="O15" s="98"/>
      <c r="P15" s="98"/>
      <c r="Q15" s="98"/>
      <c r="R15" s="98"/>
      <c r="S15" s="98"/>
      <c r="T15" s="98"/>
      <c r="U15" s="98"/>
    </row>
    <row r="16" ht="25" customHeight="1" spans="1:21">
      <c r="A16" s="77" t="s">
        <v>180</v>
      </c>
      <c r="B16" s="77" t="s">
        <v>181</v>
      </c>
      <c r="C16" s="77" t="s">
        <v>171</v>
      </c>
      <c r="D16" s="78">
        <v>110001</v>
      </c>
      <c r="E16" s="79" t="s">
        <v>182</v>
      </c>
      <c r="F16" s="88">
        <f t="shared" si="1"/>
        <v>10.2</v>
      </c>
      <c r="G16" s="95">
        <f t="shared" si="2"/>
        <v>10.2</v>
      </c>
      <c r="H16" s="96">
        <v>10.2</v>
      </c>
      <c r="I16" s="98"/>
      <c r="J16" s="98"/>
      <c r="K16" s="95">
        <f t="shared" si="3"/>
        <v>0</v>
      </c>
      <c r="L16" s="98"/>
      <c r="M16" s="96"/>
      <c r="N16" s="98"/>
      <c r="O16" s="98"/>
      <c r="P16" s="98"/>
      <c r="Q16" s="98"/>
      <c r="R16" s="98"/>
      <c r="S16" s="98"/>
      <c r="T16" s="98"/>
      <c r="U16" s="98"/>
    </row>
    <row r="17" ht="25" customHeight="1" spans="1:21">
      <c r="A17" s="77" t="s">
        <v>183</v>
      </c>
      <c r="B17" s="77" t="s">
        <v>167</v>
      </c>
      <c r="C17" s="77" t="s">
        <v>171</v>
      </c>
      <c r="D17" s="78">
        <v>110001</v>
      </c>
      <c r="E17" s="79" t="s">
        <v>184</v>
      </c>
      <c r="F17" s="88">
        <f t="shared" si="1"/>
        <v>50</v>
      </c>
      <c r="G17" s="95">
        <f t="shared" si="2"/>
        <v>0</v>
      </c>
      <c r="H17" s="96"/>
      <c r="I17" s="98"/>
      <c r="J17" s="98"/>
      <c r="K17" s="95">
        <f t="shared" si="3"/>
        <v>50</v>
      </c>
      <c r="L17" s="98"/>
      <c r="M17" s="96">
        <v>50</v>
      </c>
      <c r="N17" s="98"/>
      <c r="O17" s="98"/>
      <c r="P17" s="98"/>
      <c r="Q17" s="98"/>
      <c r="R17" s="98"/>
      <c r="S17" s="98"/>
      <c r="T17" s="98"/>
      <c r="U17" s="98"/>
    </row>
    <row r="18" ht="25" customHeight="1" spans="1:21">
      <c r="A18" s="77">
        <v>221</v>
      </c>
      <c r="B18" s="77" t="s">
        <v>165</v>
      </c>
      <c r="C18" s="77" t="s">
        <v>161</v>
      </c>
      <c r="D18" s="78">
        <v>110001</v>
      </c>
      <c r="E18" s="79" t="s">
        <v>185</v>
      </c>
      <c r="F18" s="88">
        <f t="shared" si="1"/>
        <v>12.58</v>
      </c>
      <c r="G18" s="95">
        <f t="shared" si="2"/>
        <v>12.58</v>
      </c>
      <c r="H18" s="96">
        <v>12.58</v>
      </c>
      <c r="I18" s="98"/>
      <c r="J18" s="98"/>
      <c r="K18" s="95">
        <f t="shared" si="3"/>
        <v>0</v>
      </c>
      <c r="L18" s="98"/>
      <c r="M18" s="96"/>
      <c r="N18" s="98"/>
      <c r="O18" s="98"/>
      <c r="P18" s="98"/>
      <c r="Q18" s="98"/>
      <c r="R18" s="98"/>
      <c r="S18" s="98"/>
      <c r="T18" s="98"/>
      <c r="U18" s="9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156944444444444" bottom="0.0780000016093254" header="0.196527777777778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60" zoomScaleNormal="160" topLeftCell="A29" workbookViewId="0">
      <selection activeCell="A34" sqref="A3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90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90"/>
    </row>
    <row r="6" ht="20.2" customHeight="1" spans="1:5">
      <c r="A6" s="30" t="s">
        <v>211</v>
      </c>
      <c r="B6" s="68">
        <v>917.77</v>
      </c>
      <c r="C6" s="30" t="s">
        <v>212</v>
      </c>
      <c r="D6" s="80"/>
      <c r="E6" s="91"/>
    </row>
    <row r="7" ht="20.2" customHeight="1" spans="1:5">
      <c r="A7" s="21" t="s">
        <v>213</v>
      </c>
      <c r="B7" s="68">
        <v>917.77</v>
      </c>
      <c r="C7" s="21" t="s">
        <v>38</v>
      </c>
      <c r="D7" s="68">
        <f>[1]预算明细表!B8</f>
        <v>158.88</v>
      </c>
      <c r="E7" s="91"/>
    </row>
    <row r="8" ht="20.2" customHeight="1" spans="1:5">
      <c r="A8" s="21" t="s">
        <v>214</v>
      </c>
      <c r="B8" s="68">
        <v>917.77</v>
      </c>
      <c r="C8" s="21" t="s">
        <v>42</v>
      </c>
      <c r="D8" s="68"/>
      <c r="E8" s="91"/>
    </row>
    <row r="9" ht="31.05" customHeight="1" spans="1:5">
      <c r="A9" s="21" t="s">
        <v>45</v>
      </c>
      <c r="B9" s="22"/>
      <c r="C9" s="21" t="s">
        <v>46</v>
      </c>
      <c r="D9" s="68"/>
      <c r="E9" s="91"/>
    </row>
    <row r="10" ht="20.2" customHeight="1" spans="1:5">
      <c r="A10" s="21" t="s">
        <v>215</v>
      </c>
      <c r="B10" s="22"/>
      <c r="C10" s="21" t="s">
        <v>50</v>
      </c>
      <c r="D10" s="68"/>
      <c r="E10" s="91"/>
    </row>
    <row r="11" ht="20.2" customHeight="1" spans="1:5">
      <c r="A11" s="21" t="s">
        <v>216</v>
      </c>
      <c r="B11" s="22"/>
      <c r="C11" s="21" t="s">
        <v>54</v>
      </c>
      <c r="D11" s="68"/>
      <c r="E11" s="91"/>
    </row>
    <row r="12" ht="20.2" customHeight="1" spans="1:5">
      <c r="A12" s="21" t="s">
        <v>217</v>
      </c>
      <c r="B12" s="22"/>
      <c r="C12" s="21" t="s">
        <v>58</v>
      </c>
      <c r="D12" s="68">
        <f>[1]预算明细表!B26</f>
        <v>25.15</v>
      </c>
      <c r="E12" s="91"/>
    </row>
    <row r="13" ht="20.2" customHeight="1" spans="1:5">
      <c r="A13" s="30" t="s">
        <v>218</v>
      </c>
      <c r="B13" s="29"/>
      <c r="C13" s="21" t="s">
        <v>62</v>
      </c>
      <c r="D13" s="68">
        <f>[1]预算明细表!B37</f>
        <v>10.2</v>
      </c>
      <c r="E13" s="91"/>
    </row>
    <row r="14" ht="20.2" customHeight="1" spans="1:5">
      <c r="A14" s="21" t="s">
        <v>213</v>
      </c>
      <c r="B14" s="22"/>
      <c r="C14" s="21" t="s">
        <v>66</v>
      </c>
      <c r="D14" s="68"/>
      <c r="E14" s="91"/>
    </row>
    <row r="15" ht="18" customHeight="1" spans="1:5">
      <c r="A15" s="21" t="s">
        <v>215</v>
      </c>
      <c r="B15" s="22"/>
      <c r="C15" s="21" t="s">
        <v>70</v>
      </c>
      <c r="D15" s="68"/>
      <c r="E15" s="91"/>
    </row>
    <row r="16" ht="18" customHeight="1" spans="1:5">
      <c r="A16" s="21" t="s">
        <v>216</v>
      </c>
      <c r="B16" s="22"/>
      <c r="C16" s="21" t="s">
        <v>74</v>
      </c>
      <c r="D16" s="68"/>
      <c r="E16" s="91"/>
    </row>
    <row r="17" ht="18" customHeight="1" spans="1:5">
      <c r="A17" s="21" t="s">
        <v>217</v>
      </c>
      <c r="B17" s="22"/>
      <c r="C17" s="21" t="s">
        <v>78</v>
      </c>
      <c r="D17" s="68"/>
      <c r="E17" s="91"/>
    </row>
    <row r="18" ht="18" customHeight="1" spans="1:5">
      <c r="A18" s="21"/>
      <c r="B18" s="22"/>
      <c r="C18" s="21" t="s">
        <v>82</v>
      </c>
      <c r="D18" s="68">
        <f>[1]预算明细表!B41</f>
        <v>50</v>
      </c>
      <c r="E18" s="91"/>
    </row>
    <row r="19" ht="18" customHeight="1" spans="1:5">
      <c r="A19" s="21"/>
      <c r="B19" s="21"/>
      <c r="C19" s="21" t="s">
        <v>86</v>
      </c>
      <c r="D19" s="68"/>
      <c r="E19" s="91"/>
    </row>
    <row r="20" ht="18" customHeight="1" spans="1:5">
      <c r="A20" s="21"/>
      <c r="B20" s="21"/>
      <c r="C20" s="21" t="s">
        <v>90</v>
      </c>
      <c r="D20" s="68"/>
      <c r="E20" s="91"/>
    </row>
    <row r="21" ht="18" customHeight="1" spans="1:5">
      <c r="A21" s="21"/>
      <c r="B21" s="21"/>
      <c r="C21" s="21" t="s">
        <v>94</v>
      </c>
      <c r="D21" s="68">
        <f>[1]预算明细表!B45</f>
        <v>12.58</v>
      </c>
      <c r="E21" s="91"/>
    </row>
    <row r="22" ht="18" customHeight="1" spans="1:5">
      <c r="A22" s="21"/>
      <c r="B22" s="21"/>
      <c r="C22" s="21" t="s">
        <v>97</v>
      </c>
      <c r="D22" s="68"/>
      <c r="E22" s="91"/>
    </row>
    <row r="23" ht="18" customHeight="1" spans="1:5">
      <c r="A23" s="21"/>
      <c r="B23" s="21"/>
      <c r="C23" s="21" t="s">
        <v>100</v>
      </c>
      <c r="D23" s="68"/>
      <c r="E23" s="91"/>
    </row>
    <row r="24" ht="18" customHeight="1" spans="1:5">
      <c r="A24" s="21"/>
      <c r="B24" s="21"/>
      <c r="C24" s="21" t="s">
        <v>102</v>
      </c>
      <c r="D24" s="68"/>
      <c r="E24" s="91"/>
    </row>
    <row r="25" ht="18" customHeight="1" spans="1:5">
      <c r="A25" s="21"/>
      <c r="B25" s="21"/>
      <c r="C25" s="21" t="s">
        <v>104</v>
      </c>
      <c r="D25" s="68"/>
      <c r="E25" s="91"/>
    </row>
    <row r="26" ht="18" customHeight="1" spans="1:5">
      <c r="A26" s="21"/>
      <c r="B26" s="21"/>
      <c r="C26" s="21" t="s">
        <v>106</v>
      </c>
      <c r="D26" s="68"/>
      <c r="E26" s="91"/>
    </row>
    <row r="27" ht="18" customHeight="1" spans="1:5">
      <c r="A27" s="21"/>
      <c r="B27" s="21"/>
      <c r="C27" s="21" t="s">
        <v>108</v>
      </c>
      <c r="D27" s="68"/>
      <c r="E27" s="91"/>
    </row>
    <row r="28" ht="18" customHeight="1" spans="1:5">
      <c r="A28" s="21"/>
      <c r="B28" s="21"/>
      <c r="C28" s="21" t="s">
        <v>110</v>
      </c>
      <c r="D28" s="68"/>
      <c r="E28" s="91"/>
    </row>
    <row r="29" ht="18" customHeight="1" spans="1:5">
      <c r="A29" s="21"/>
      <c r="B29" s="21"/>
      <c r="C29" s="21" t="s">
        <v>112</v>
      </c>
      <c r="D29" s="68"/>
      <c r="E29" s="91"/>
    </row>
    <row r="30" ht="18" customHeight="1" spans="1:5">
      <c r="A30" s="21"/>
      <c r="B30" s="21"/>
      <c r="C30" s="21" t="s">
        <v>114</v>
      </c>
      <c r="D30" s="68"/>
      <c r="E30" s="91"/>
    </row>
    <row r="31" ht="18" customHeight="1" spans="1:5">
      <c r="A31" s="21"/>
      <c r="B31" s="21"/>
      <c r="C31" s="21" t="s">
        <v>116</v>
      </c>
      <c r="D31" s="68"/>
      <c r="E31" s="91"/>
    </row>
    <row r="32" ht="18" customHeight="1" spans="1:5">
      <c r="A32" s="21"/>
      <c r="B32" s="21"/>
      <c r="C32" s="21" t="s">
        <v>118</v>
      </c>
      <c r="D32" s="68"/>
      <c r="E32" s="91"/>
    </row>
    <row r="33" ht="18" customHeight="1" spans="1:5">
      <c r="A33" s="21"/>
      <c r="B33" s="21"/>
      <c r="C33" s="21" t="s">
        <v>120</v>
      </c>
      <c r="D33" s="68"/>
      <c r="E33" s="91"/>
    </row>
    <row r="34" ht="18" customHeight="1" spans="1:5">
      <c r="A34" s="21"/>
      <c r="B34" s="21"/>
      <c r="C34" s="21" t="s">
        <v>121</v>
      </c>
      <c r="D34" s="68"/>
      <c r="E34" s="91"/>
    </row>
    <row r="35" ht="18" customHeight="1" spans="1:5">
      <c r="A35" s="21"/>
      <c r="B35" s="21"/>
      <c r="C35" s="21" t="s">
        <v>122</v>
      </c>
      <c r="D35" s="68"/>
      <c r="E35" s="91"/>
    </row>
    <row r="36" ht="18" customHeight="1" spans="1:5">
      <c r="A36" s="21"/>
      <c r="B36" s="21"/>
      <c r="C36" s="21" t="s">
        <v>123</v>
      </c>
      <c r="D36" s="68"/>
      <c r="E36" s="91"/>
    </row>
    <row r="37" ht="18" customHeight="1" spans="1:5">
      <c r="A37" s="21"/>
      <c r="B37" s="21"/>
      <c r="C37" s="21"/>
      <c r="D37" s="68"/>
      <c r="E37" s="91"/>
    </row>
    <row r="38" ht="18" customHeight="1" spans="1:5">
      <c r="A38" s="30"/>
      <c r="B38" s="30"/>
      <c r="C38" s="30" t="s">
        <v>219</v>
      </c>
      <c r="D38" s="29"/>
      <c r="E38" s="92"/>
    </row>
    <row r="39" ht="18" customHeight="1" spans="1:5">
      <c r="A39" s="30"/>
      <c r="B39" s="30"/>
      <c r="C39" s="30"/>
      <c r="D39" s="30"/>
      <c r="E39" s="92"/>
    </row>
    <row r="40" ht="18" customHeight="1" spans="1:5">
      <c r="A40" s="51" t="s">
        <v>220</v>
      </c>
      <c r="B40" s="68">
        <v>917.77</v>
      </c>
      <c r="C40" s="51" t="s">
        <v>221</v>
      </c>
      <c r="D40" s="68">
        <v>917.77</v>
      </c>
      <c r="E40" s="9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45" zoomScaleNormal="145" topLeftCell="A13" workbookViewId="0">
      <selection activeCell="H23" sqref="H2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4">
      <c r="A1" s="26"/>
      <c r="D1" s="26"/>
    </row>
    <row r="2" ht="43.1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/>
    </row>
    <row r="4" ht="25" customHeight="1" spans="1:11">
      <c r="A4" s="88" t="s">
        <v>150</v>
      </c>
      <c r="B4" s="88"/>
      <c r="C4" s="88"/>
      <c r="D4" s="88" t="s">
        <v>151</v>
      </c>
      <c r="E4" s="88" t="s">
        <v>152</v>
      </c>
      <c r="F4" s="88" t="s">
        <v>132</v>
      </c>
      <c r="G4" s="88" t="s">
        <v>153</v>
      </c>
      <c r="H4" s="88"/>
      <c r="I4" s="88"/>
      <c r="J4" s="88"/>
      <c r="K4" s="88" t="s">
        <v>154</v>
      </c>
    </row>
    <row r="5" ht="20.7" customHeight="1" spans="1:11">
      <c r="A5" s="88"/>
      <c r="B5" s="88"/>
      <c r="C5" s="88"/>
      <c r="D5" s="88"/>
      <c r="E5" s="88"/>
      <c r="F5" s="88"/>
      <c r="G5" s="88" t="s">
        <v>134</v>
      </c>
      <c r="H5" s="88" t="s">
        <v>153</v>
      </c>
      <c r="I5" s="88"/>
      <c r="J5" s="88"/>
      <c r="K5" s="88"/>
    </row>
    <row r="6" ht="28.45" customHeight="1" spans="1:11">
      <c r="A6" s="88" t="s">
        <v>158</v>
      </c>
      <c r="B6" s="88" t="s">
        <v>159</v>
      </c>
      <c r="C6" s="88" t="s">
        <v>160</v>
      </c>
      <c r="D6" s="88"/>
      <c r="E6" s="88"/>
      <c r="F6" s="88"/>
      <c r="G6" s="88"/>
      <c r="H6" s="88" t="s">
        <v>203</v>
      </c>
      <c r="I6" s="88" t="s">
        <v>222</v>
      </c>
      <c r="J6" s="88" t="s">
        <v>196</v>
      </c>
      <c r="K6" s="88"/>
    </row>
    <row r="7" ht="22.8" customHeight="1" spans="1:11">
      <c r="A7" s="46"/>
      <c r="B7" s="46"/>
      <c r="C7" s="46"/>
      <c r="D7" s="45"/>
      <c r="E7" s="45" t="s">
        <v>132</v>
      </c>
      <c r="F7" s="82">
        <f>G7+K7</f>
        <v>917.77</v>
      </c>
      <c r="G7" s="82">
        <f>SUM(H7:J7)</f>
        <v>314.77</v>
      </c>
      <c r="H7" s="86">
        <f>SUM(H8:H19)</f>
        <v>208.57</v>
      </c>
      <c r="I7" s="86">
        <f>SUM(I8:I19)</f>
        <v>106.2</v>
      </c>
      <c r="J7" s="82">
        <f>SUM(J8:J19)</f>
        <v>0</v>
      </c>
      <c r="K7" s="82">
        <f>SUM(K8:K19)</f>
        <v>603</v>
      </c>
    </row>
    <row r="8" ht="24" customHeight="1" spans="1:11">
      <c r="A8" s="77">
        <v>201</v>
      </c>
      <c r="B8" s="77" t="s">
        <v>161</v>
      </c>
      <c r="C8" s="77" t="s">
        <v>161</v>
      </c>
      <c r="D8" s="78">
        <v>110001</v>
      </c>
      <c r="E8" s="79" t="s">
        <v>162</v>
      </c>
      <c r="F8" s="82">
        <f t="shared" ref="F8:F19" si="0">G8+K8</f>
        <v>158.88</v>
      </c>
      <c r="G8" s="82">
        <f t="shared" ref="G8:G19" si="1">SUM(H8:J8)</f>
        <v>158.88</v>
      </c>
      <c r="H8" s="86">
        <v>158.88</v>
      </c>
      <c r="I8" s="86"/>
      <c r="J8" s="86"/>
      <c r="K8" s="89"/>
    </row>
    <row r="9" ht="24" customHeight="1" spans="1:11">
      <c r="A9" s="77" t="s">
        <v>163</v>
      </c>
      <c r="B9" s="77" t="s">
        <v>164</v>
      </c>
      <c r="C9" s="77" t="s">
        <v>165</v>
      </c>
      <c r="D9" s="78">
        <v>110001</v>
      </c>
      <c r="E9" s="79" t="s">
        <v>166</v>
      </c>
      <c r="F9" s="82">
        <f t="shared" si="0"/>
        <v>106.2</v>
      </c>
      <c r="G9" s="82">
        <f t="shared" si="1"/>
        <v>106.2</v>
      </c>
      <c r="H9" s="86"/>
      <c r="I9" s="86">
        <v>106.2</v>
      </c>
      <c r="J9" s="86"/>
      <c r="K9" s="89"/>
    </row>
    <row r="10" ht="24" customHeight="1" spans="1:11">
      <c r="A10" s="77" t="s">
        <v>163</v>
      </c>
      <c r="B10" s="77" t="s">
        <v>164</v>
      </c>
      <c r="C10" s="77" t="s">
        <v>167</v>
      </c>
      <c r="D10" s="78">
        <v>110001</v>
      </c>
      <c r="E10" s="79" t="s">
        <v>168</v>
      </c>
      <c r="F10" s="82">
        <f t="shared" si="0"/>
        <v>95</v>
      </c>
      <c r="G10" s="82">
        <f t="shared" si="1"/>
        <v>0</v>
      </c>
      <c r="H10" s="86"/>
      <c r="I10" s="86"/>
      <c r="J10" s="86"/>
      <c r="K10" s="89">
        <v>95</v>
      </c>
    </row>
    <row r="11" ht="24" customHeight="1" spans="1:11">
      <c r="A11" s="77" t="s">
        <v>163</v>
      </c>
      <c r="B11" s="77" t="s">
        <v>164</v>
      </c>
      <c r="C11" s="77" t="s">
        <v>169</v>
      </c>
      <c r="D11" s="78">
        <v>110001</v>
      </c>
      <c r="E11" s="79" t="s">
        <v>170</v>
      </c>
      <c r="F11" s="82">
        <f t="shared" si="0"/>
        <v>450</v>
      </c>
      <c r="G11" s="82">
        <f t="shared" si="1"/>
        <v>0</v>
      </c>
      <c r="H11" s="86"/>
      <c r="I11" s="86"/>
      <c r="J11" s="86"/>
      <c r="K11" s="89">
        <v>450</v>
      </c>
    </row>
    <row r="12" ht="24" customHeight="1" spans="1:11">
      <c r="A12" s="77" t="s">
        <v>163</v>
      </c>
      <c r="B12" s="77" t="s">
        <v>164</v>
      </c>
      <c r="C12" s="77" t="s">
        <v>171</v>
      </c>
      <c r="D12" s="78">
        <v>110001</v>
      </c>
      <c r="E12" s="79" t="s">
        <v>172</v>
      </c>
      <c r="F12" s="82">
        <f t="shared" si="0"/>
        <v>8</v>
      </c>
      <c r="G12" s="82">
        <f t="shared" si="1"/>
        <v>0</v>
      </c>
      <c r="H12" s="86"/>
      <c r="I12" s="86"/>
      <c r="J12" s="86"/>
      <c r="K12" s="89">
        <v>8</v>
      </c>
    </row>
    <row r="13" ht="24" customHeight="1" spans="1:11">
      <c r="A13" s="77" t="s">
        <v>173</v>
      </c>
      <c r="B13" s="77" t="s">
        <v>174</v>
      </c>
      <c r="C13" s="77" t="s">
        <v>174</v>
      </c>
      <c r="D13" s="78">
        <v>110001</v>
      </c>
      <c r="E13" s="79" t="s">
        <v>175</v>
      </c>
      <c r="F13" s="82">
        <f t="shared" si="0"/>
        <v>16.77</v>
      </c>
      <c r="G13" s="82">
        <f t="shared" si="1"/>
        <v>16.77</v>
      </c>
      <c r="H13" s="86">
        <v>16.77</v>
      </c>
      <c r="I13" s="86"/>
      <c r="J13" s="86"/>
      <c r="K13" s="89"/>
    </row>
    <row r="14" ht="24" customHeight="1" spans="1:11">
      <c r="A14" s="77" t="s">
        <v>173</v>
      </c>
      <c r="B14" s="77" t="s">
        <v>165</v>
      </c>
      <c r="C14" s="77" t="s">
        <v>164</v>
      </c>
      <c r="D14" s="78">
        <v>110001</v>
      </c>
      <c r="E14" s="79" t="s">
        <v>176</v>
      </c>
      <c r="F14" s="82">
        <f t="shared" si="0"/>
        <v>8.38</v>
      </c>
      <c r="G14" s="82">
        <f t="shared" si="1"/>
        <v>8.38</v>
      </c>
      <c r="H14" s="86">
        <v>8.38</v>
      </c>
      <c r="I14" s="86"/>
      <c r="J14" s="86"/>
      <c r="K14" s="89"/>
    </row>
    <row r="15" ht="24" customHeight="1" spans="1:11">
      <c r="A15" s="77" t="s">
        <v>173</v>
      </c>
      <c r="B15" s="77" t="s">
        <v>177</v>
      </c>
      <c r="C15" s="77" t="s">
        <v>161</v>
      </c>
      <c r="D15" s="78">
        <v>110001</v>
      </c>
      <c r="E15" s="79" t="s">
        <v>178</v>
      </c>
      <c r="F15" s="82">
        <f t="shared" si="0"/>
        <v>1.17</v>
      </c>
      <c r="G15" s="82">
        <f t="shared" si="1"/>
        <v>1.17</v>
      </c>
      <c r="H15" s="86">
        <v>1.17</v>
      </c>
      <c r="I15" s="86"/>
      <c r="J15" s="86"/>
      <c r="K15" s="89"/>
    </row>
    <row r="16" ht="24" customHeight="1" spans="1:11">
      <c r="A16" s="77" t="s">
        <v>173</v>
      </c>
      <c r="B16" s="77" t="s">
        <v>177</v>
      </c>
      <c r="C16" s="77" t="s">
        <v>165</v>
      </c>
      <c r="D16" s="78">
        <v>110001</v>
      </c>
      <c r="E16" s="79" t="s">
        <v>179</v>
      </c>
      <c r="F16" s="82">
        <f t="shared" si="0"/>
        <v>0.59</v>
      </c>
      <c r="G16" s="82">
        <f t="shared" si="1"/>
        <v>0.59</v>
      </c>
      <c r="H16" s="86">
        <v>0.59</v>
      </c>
      <c r="I16" s="86"/>
      <c r="J16" s="86"/>
      <c r="K16" s="89"/>
    </row>
    <row r="17" ht="24" customHeight="1" spans="1:11">
      <c r="A17" s="77" t="s">
        <v>180</v>
      </c>
      <c r="B17" s="77" t="s">
        <v>181</v>
      </c>
      <c r="C17" s="77" t="s">
        <v>171</v>
      </c>
      <c r="D17" s="78">
        <v>110001</v>
      </c>
      <c r="E17" s="79" t="s">
        <v>182</v>
      </c>
      <c r="F17" s="82">
        <f t="shared" si="0"/>
        <v>10.2</v>
      </c>
      <c r="G17" s="82">
        <f t="shared" si="1"/>
        <v>10.2</v>
      </c>
      <c r="H17" s="86">
        <v>10.2</v>
      </c>
      <c r="I17" s="86"/>
      <c r="J17" s="86"/>
      <c r="K17" s="89"/>
    </row>
    <row r="18" ht="24" customHeight="1" spans="1:11">
      <c r="A18" s="77" t="s">
        <v>183</v>
      </c>
      <c r="B18" s="77" t="s">
        <v>167</v>
      </c>
      <c r="C18" s="77" t="s">
        <v>171</v>
      </c>
      <c r="D18" s="78">
        <v>110001</v>
      </c>
      <c r="E18" s="79" t="s">
        <v>184</v>
      </c>
      <c r="F18" s="82">
        <f t="shared" si="0"/>
        <v>50</v>
      </c>
      <c r="G18" s="82">
        <f t="shared" si="1"/>
        <v>0</v>
      </c>
      <c r="H18" s="86"/>
      <c r="I18" s="86"/>
      <c r="J18" s="86"/>
      <c r="K18" s="89">
        <v>50</v>
      </c>
    </row>
    <row r="19" ht="24" customHeight="1" spans="1:11">
      <c r="A19" s="77">
        <v>221</v>
      </c>
      <c r="B19" s="77" t="s">
        <v>165</v>
      </c>
      <c r="C19" s="77" t="s">
        <v>161</v>
      </c>
      <c r="D19" s="78">
        <v>110001</v>
      </c>
      <c r="E19" s="79" t="s">
        <v>185</v>
      </c>
      <c r="F19" s="82">
        <f t="shared" si="0"/>
        <v>12.58</v>
      </c>
      <c r="G19" s="82">
        <f t="shared" si="1"/>
        <v>12.58</v>
      </c>
      <c r="H19" s="86">
        <v>12.58</v>
      </c>
      <c r="I19" s="86"/>
      <c r="J19" s="86"/>
      <c r="K19" s="89"/>
    </row>
  </sheetData>
  <mergeCells count="10">
    <mergeCell ref="A2:K2"/>
    <mergeCell ref="A3:J3"/>
    <mergeCell ref="G4:J4"/>
    <mergeCell ref="H5:J5"/>
    <mergeCell ref="D4:D6"/>
    <mergeCell ref="E4:E6"/>
    <mergeCell ref="F4:F6"/>
    <mergeCell ref="G5:G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2022-06-13T06:55:26Z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FA4B06A4A88A4645A60D852BA969CDED</vt:lpwstr>
  </property>
  <property fmtid="{D5CDD505-2E9C-101B-9397-08002B2CF9AE}" pid="3" name="KSOProductBuildVer">
    <vt:lpwstr>2052-11.1.0.11744</vt:lpwstr>
  </property>
</Properties>
</file>