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1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<sst xmlns="http://schemas.openxmlformats.org/spreadsheetml/2006/main" count="2235" uniqueCount="605">
  <si>
    <t>2022年部门预算公开表</t>
  </si>
  <si>
    <t>单位编码：</t>
  </si>
  <si>
    <t>单位名称：</t>
  </si>
  <si>
    <t>岳阳市南湖新区农业委员会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</si>
  <si>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</si>
  <si>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</si>
  <si>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</si>
  <si>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</si>
  <si>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</si>
  <si>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</si>
  <si>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</si>
  <si>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</si>
  <si>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</si>
  <si>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</si>
  <si>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</si>
  <si>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</si>
  <si>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</si>
  <si>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</si>
  <si>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</si>
  <si>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</si>
  <si>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</si>
  <si>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</si>
  <si>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</si>
  <si>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</si>
  <si>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</si>
  <si>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</si>
  <si>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</si>
  <si>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</si>
  <si>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单位：岳阳市南湖新区农业委员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</si>
  <si>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</si>
  <si>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</si>
  <si>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</si>
  <si>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</si>
  <si>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</si>
  <si>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</si>
  <si>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</si>
  <si>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</si>
  <si>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</si>
  <si>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</si>
  <si>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</si>
  <si>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</si>
  <si>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</si>
  <si>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</si>
  <si>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</si>
  <si>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</si>
  <si>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</si>
  <si>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</si>
  <si>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</si>
  <si>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</si>
  <si>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</si>
  <si>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</si>
  <si>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</si>
  <si>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</si>
  <si>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</si>
  <si>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</si>
  <si>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</si>
  <si>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</si>
  <si>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</si>
  <si>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</si>
  <si>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</si>
  <si>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</si>
  <si>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</si>
  <si>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</si>
  <si>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</si>
  <si>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</si>
  <si>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</si>
  <si>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</si>
  <si>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</si>
  <si>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</si>
  <si>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</si>
  <si>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</si>
  <si>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</si>
  <si>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</si>
  <si>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</si>
  <si>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</si>
  <si>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</si>
  <si>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</si>
  <si>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</si>
  <si>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</si>
  <si>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</si>
  <si>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</si>
  <si>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</si>
  <si>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</si>
  <si>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</si>
  <si>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</si>
  <si>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</si>
  <si>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</si>
  <si>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</si>
  <si>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</si>
  <si>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</si>
  <si>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</si>
  <si>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</si>
  <si>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</si>
  <si>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</si>
  <si>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</si>
  <si>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</si>
  <si>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</si>
  <si>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</si>
  <si>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</si>
  <si>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</si>
  <si>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</si>
  <si>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</si>
  <si>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</si>
  <si>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</si>
  <si>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</si>
  <si>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</si>
  <si>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</si>
  <si>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</si>
  <si>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</si>
  <si>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</si>
  <si>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</si>
  <si>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</si>
  <si>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</si>
  <si>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</si>
  <si>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</si>
  <si>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</si>
  <si>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</si>
  <si>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</si>
  <si>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</si>
  <si>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</si>
  <si>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</si>
  <si>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</si>
  <si>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</si>
  <si>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</si>
  <si>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</si>
  <si>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</si>
  <si>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</si>
  <si>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</si>
  <si>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</si>
  <si>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</si>
  <si>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</si>
  <si>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</si>
  <si>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</si>
  <si>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</si>
  <si>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</si>
  <si>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</si>
  <si>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</si>
  <si>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</si>
  <si>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</si>
  <si>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</si>
  <si>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</si>
  <si>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</si>
  <si>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</si>
  <si>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</si>
  <si>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</si>
  <si>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</si>
  <si>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</si>
  <si>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</si>
  <si>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</si>
  <si>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</si>
  <si>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岳阳市南湖新区农业委员</t>
  </si>
  <si>
    <t>功能科目</t>
  </si>
  <si>
    <t>单位代码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</si>
  <si>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</si>
  <si>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</si>
  <si>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</si>
  <si>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</si>
  <si>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</si>
  <si>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</si>
  <si>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</si>
  <si>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</si>
  <si>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</si>
  <si>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</si>
  <si>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</si>
  <si>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05</t>
  </si>
  <si>
    <t>机关事业单位基本养老保险缴费支出</t>
  </si>
  <si>
    <t>02</t>
  </si>
  <si>
    <t>06</t>
  </si>
  <si>
    <t>机关事业单位职业年金缴费支出</t>
  </si>
  <si>
    <t>27</t>
  </si>
  <si>
    <t>财政对事业保险基金的补助</t>
  </si>
  <si>
    <t>财政对工伤保险基金的补助</t>
  </si>
  <si>
    <t>11</t>
  </si>
  <si>
    <t>99</t>
  </si>
  <si>
    <t>其他行政事业单位医疗支出</t>
  </si>
  <si>
    <t>03</t>
  </si>
  <si>
    <t>其他污染防治支出</t>
  </si>
  <si>
    <t>一般行政管理事务</t>
  </si>
  <si>
    <t>35</t>
  </si>
  <si>
    <t>农业资源保护修复与利用</t>
  </si>
  <si>
    <t>48</t>
  </si>
  <si>
    <t>渔业发展</t>
  </si>
  <si>
    <t>其他农业农村支出</t>
  </si>
  <si>
    <t>34</t>
  </si>
  <si>
    <t>林业草原防灾减灾</t>
  </si>
  <si>
    <t>其他林业和草原支出</t>
  </si>
  <si>
    <t>其他水利支出</t>
  </si>
  <si>
    <t>其他农林水支出</t>
  </si>
  <si>
    <t>住房公积金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</si>
  <si>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</si>
  <si>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</si>
  <si>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</si>
  <si>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</si>
  <si>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</si>
  <si>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</si>
  <si>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</si>
  <si>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</si>
  <si>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</si>
  <si>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</si>
  <si>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</si>
  <si>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</si>
  <si>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</si>
  <si>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</si>
  <si>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</si>
  <si>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</si>
  <si>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</si>
  <si>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</si>
  <si>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</si>
  <si>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</si>
  <si>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</si>
  <si>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</si>
  <si>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</si>
  <si>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</si>
  <si>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</si>
  <si>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</si>
  <si>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</si>
  <si>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</si>
  <si>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</si>
  <si>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</si>
  <si>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</si>
  <si>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</si>
  <si>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</si>
  <si>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</si>
  <si>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</si>
  <si>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</si>
  <si>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</si>
  <si>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</si>
  <si>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</si>
  <si>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</si>
  <si>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</si>
  <si>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</si>
  <si>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</si>
  <si>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</si>
  <si>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</si>
  <si>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</si>
  <si>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</si>
  <si>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</si>
  <si>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</si>
  <si>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</si>
  <si>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</si>
  <si>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</si>
  <si>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</si>
  <si>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</si>
  <si>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</si>
  <si>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</si>
  <si>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</si>
  <si>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</si>
  <si>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</si>
  <si>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</si>
  <si>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</si>
  <si>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</si>
  <si>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</si>
  <si>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</si>
  <si>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</si>
  <si>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</si>
  <si>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</si>
  <si>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</si>
  <si>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</si>
  <si>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</si>
  <si>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</si>
  <si>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</si>
  <si>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</si>
  <si>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</si>
  <si>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</si>
  <si>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</si>
  <si>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</si>
  <si>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</si>
  <si>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</si>
  <si>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</si>
  <si>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</si>
  <si>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</si>
  <si>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</si>
  <si>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</si>
  <si>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</si>
  <si>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</si>
  <si>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</si>
  <si>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</si>
  <si>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</si>
  <si>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</si>
  <si>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</si>
  <si>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</si>
  <si>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</si>
  <si>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</si>
  <si>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</si>
  <si>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</si>
  <si>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</si>
  <si>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</si>
  <si>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</si>
  <si>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</si>
  <si>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</si>
  <si>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</si>
  <si>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</si>
  <si>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</si>
  <si>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</si>
  <si>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</si>
  <si>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</si>
  <si>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</si>
  <si>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</si>
  <si>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</si>
  <si>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</si>
  <si>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</si>
  <si>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</si>
  <si>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</si>
  <si>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</si>
  <si>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</si>
  <si>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</si>
  <si>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</si>
  <si>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</si>
  <si>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</si>
  <si>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</si>
  <si>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</si>
  <si>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</si>
  <si>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</si>
  <si>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</si>
  <si>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</si>
  <si>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</si>
  <si>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</si>
  <si>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南湖主体及周边水域水环境综合治理</t>
  </si>
  <si>
    <t>农业种质资源普查经费</t>
  </si>
  <si>
    <t>外来物种普查和整治</t>
  </si>
  <si>
    <t>受污染耕地安全利用</t>
  </si>
  <si>
    <t>渔业渔政管理</t>
  </si>
  <si>
    <t>特色小镇创建</t>
  </si>
  <si>
    <t>农业综合执法、禁捕禁钓执法</t>
  </si>
  <si>
    <t>美丽乡村建设</t>
  </si>
  <si>
    <t>河长制</t>
  </si>
  <si>
    <t>白蚁防治</t>
  </si>
  <si>
    <t>森林防火</t>
  </si>
  <si>
    <t>2022义务植树</t>
  </si>
  <si>
    <t>森林风险普查</t>
  </si>
  <si>
    <t>林长制</t>
  </si>
  <si>
    <t>水库移民</t>
  </si>
  <si>
    <t>湖洲管理所</t>
  </si>
  <si>
    <t>湖、岛路边绿化管养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</si>
  <si>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</si>
  <si>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</si>
  <si>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</si>
  <si>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</si>
  <si>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</si>
  <si>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</si>
  <si>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</si>
  <si>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</si>
  <si>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</si>
  <si>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</si>
  <si>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</si>
  <si>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</si>
  <si>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</si>
  <si>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</si>
  <si>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项目实施期间，南湖主体水域水环境质量达到局部Ⅲ类地表水水质要求，无蓝藻大面积爆发</t>
  </si>
  <si>
    <t>成本指标</t>
  </si>
  <si>
    <t>经济成本指标</t>
  </si>
  <si>
    <t>在预算资金内开支</t>
  </si>
  <si>
    <t>控制在预算内</t>
  </si>
  <si>
    <t>未达指标值酌情扣分</t>
  </si>
  <si>
    <t>元</t>
  </si>
  <si>
    <t>定量</t>
  </si>
  <si>
    <t>社会成本指标</t>
  </si>
  <si>
    <t>对社会发展可能造成负面影响</t>
  </si>
  <si>
    <t>无</t>
  </si>
  <si>
    <t>无负面影响</t>
  </si>
  <si>
    <t>定性</t>
  </si>
  <si>
    <t>生态环境成本指标</t>
  </si>
  <si>
    <t>对自然生态环境造成负面影响</t>
  </si>
  <si>
    <t>产出指标</t>
  </si>
  <si>
    <t>数量指标</t>
  </si>
  <si>
    <t>南湖水环境治理</t>
  </si>
  <si>
    <t>局部Ⅲ类达标8个月以上</t>
  </si>
  <si>
    <t>改良南湖水质、控制蓝藻</t>
  </si>
  <si>
    <t>时效指标</t>
  </si>
  <si>
    <t>全年</t>
  </si>
  <si>
    <t>保证约定时间内治理水环境</t>
  </si>
  <si>
    <t>年</t>
  </si>
  <si>
    <t>质量指标</t>
  </si>
  <si>
    <t>水面保洁、岸线清理</t>
  </si>
  <si>
    <t>水质保持在地表Ⅲ类水以上</t>
  </si>
  <si>
    <t>满意度指标</t>
  </si>
  <si>
    <t>服务对象满意度指标</t>
  </si>
  <si>
    <t>群众满意度</t>
  </si>
  <si>
    <t>群众支持、满意度≥95%</t>
  </si>
  <si>
    <t>绝大部分人满意</t>
  </si>
  <si>
    <t>%</t>
  </si>
  <si>
    <t>效益指标</t>
  </si>
  <si>
    <t>经济效益指标</t>
  </si>
  <si>
    <t>经济发展情况</t>
  </si>
  <si>
    <t>社会效益指标</t>
  </si>
  <si>
    <t>对社会效益产生的影响</t>
  </si>
  <si>
    <t>社会综合效益，不可估量</t>
  </si>
  <si>
    <t>全区人民生活环境得到改善</t>
  </si>
  <si>
    <t>生态效益指标</t>
  </si>
  <si>
    <t>生态环境改善情况</t>
  </si>
  <si>
    <t>不可估量</t>
  </si>
  <si>
    <t>清查农作物、畜禽、水产、农业微生物等四大物种种质资源的物种、数量、分布等情况。</t>
  </si>
  <si>
    <t>项目经费不超过预算资金</t>
  </si>
  <si>
    <t>扣分采取评估、目标考核、重要事件或综合等办法，具体根据日常工作记录、档案、考勤状况、部门书面报告、重大个性事件等进行。</t>
  </si>
  <si>
    <t>保护与利用种质资源</t>
  </si>
  <si>
    <t>保护</t>
  </si>
  <si>
    <t>-</t>
  </si>
  <si>
    <t>促进农业可持续发展</t>
  </si>
  <si>
    <t>促进</t>
  </si>
  <si>
    <t>农作物、畜禽、水产、农业微生物等四大物种种质资源的物种、数量</t>
  </si>
  <si>
    <t>全区种质资源</t>
  </si>
  <si>
    <t>种</t>
  </si>
  <si>
    <t>经费支岀合规性</t>
  </si>
  <si>
    <t>符合规定</t>
  </si>
  <si>
    <t>2022.12底全部完成</t>
  </si>
  <si>
    <t>间接经济效益</t>
  </si>
  <si>
    <t>提升</t>
  </si>
  <si>
    <r>
      <rPr>
        <sz val="8"/>
        <rFont val="Arial"/>
        <charset val="134"/>
      </rPr>
      <t xml:space="preserve">	</t>
    </r>
    <r>
      <rPr>
        <sz val="8"/>
        <rFont val="SimSun"/>
        <charset val="134"/>
      </rPr>
      <t xml:space="preserve">
促进农业可持续发展</t>
    </r>
  </si>
  <si>
    <t>有效促进农业可持续发展</t>
  </si>
  <si>
    <t>保障农业稳定生产</t>
  </si>
  <si>
    <t>良好</t>
  </si>
  <si>
    <t>农民群众满意度</t>
  </si>
  <si>
    <t>群众支持，满意度≥95%</t>
  </si>
  <si>
    <t>持续开展外来入侵物种普查，对重点地区开展系统调查监测；开展数据审核、质量核查等工作，确保普查质量。</t>
  </si>
  <si>
    <t>全区外来入侵物种普查</t>
  </si>
  <si>
    <t>完成全区外来入侵物种普查工作</t>
  </si>
  <si>
    <t>普查参与人次</t>
  </si>
  <si>
    <t>≥200人次</t>
  </si>
  <si>
    <t>人次</t>
  </si>
  <si>
    <t>对污染耕地进行防治管控，巩固提升受污染耕地安全利用水平。</t>
  </si>
  <si>
    <t>严格管控53亩受污染耕地</t>
  </si>
  <si>
    <t>严格管控53亩受污染耕地，开展一次种植结构调整</t>
  </si>
  <si>
    <t>亩</t>
  </si>
  <si>
    <t>开展一次种植参与人次</t>
  </si>
  <si>
    <t>≥50人次</t>
  </si>
  <si>
    <t>全面提升渔业安全治理能力，补充和完善安全生产制度等台账资料。</t>
  </si>
  <si>
    <t>宣传册发放</t>
  </si>
  <si>
    <t>≥200份</t>
  </si>
  <si>
    <t>份</t>
  </si>
  <si>
    <t>促进渔业可持续发展</t>
  </si>
  <si>
    <t>补充和完善安全生产制度等台账资料</t>
  </si>
  <si>
    <t>确保渔业安全治理工作达标</t>
  </si>
  <si>
    <t>保障渔业稳定生产</t>
  </si>
  <si>
    <r>
      <rPr>
        <sz val="8"/>
        <rFont val="Arial"/>
        <charset val="134"/>
      </rPr>
      <t xml:space="preserve">	</t>
    </r>
    <r>
      <rPr>
        <sz val="8"/>
        <rFont val="SimSun"/>
        <charset val="134"/>
      </rPr>
      <t xml:space="preserve">
促进渔业可持续发展</t>
    </r>
  </si>
  <si>
    <t>月山茶韵小镇形成规划布局合理、产业规模扩大、发展质量提高、人居环境美化、民生就业改善的发展态势，形成具有核心竞争力的特色产业和品牌。</t>
  </si>
  <si>
    <t>提高</t>
  </si>
  <si>
    <t>提高居民生活质量</t>
  </si>
  <si>
    <t>力争打造1个省级特色小镇</t>
  </si>
  <si>
    <t>1个省级特色小镇</t>
  </si>
  <si>
    <t>座</t>
  </si>
  <si>
    <t>组建规模适度的洞庭湖禁捕禁钓、打击非法捕捞、农业综合执法队伍，
全面开展禁捕禁钓等农业综合执法工作。</t>
  </si>
  <si>
    <t>管理</t>
  </si>
  <si>
    <t>加强管理能力</t>
  </si>
  <si>
    <t>促进农业、渔业可持续发展</t>
  </si>
  <si>
    <r>
      <rPr>
        <sz val="8"/>
        <rFont val="Arial"/>
        <charset val="134"/>
      </rPr>
      <t xml:space="preserve">	</t>
    </r>
    <r>
      <rPr>
        <sz val="8"/>
        <rFont val="SimSun"/>
        <charset val="134"/>
      </rPr>
      <t xml:space="preserve">
促进农业、渔业可持续发展</t>
    </r>
  </si>
  <si>
    <t>保障农业、渔业稳定生产</t>
  </si>
  <si>
    <t>建设一支农业、禁捕禁钓综合执执法队伍</t>
  </si>
  <si>
    <t>一支农业、禁捕禁钓综合执执法队伍</t>
  </si>
  <si>
    <t>队</t>
  </si>
  <si>
    <t>创建省级、市级美丽乡镇、美丽村庄、美丽屋场等，提升农村文明指数。</t>
  </si>
  <si>
    <t>≥20份</t>
  </si>
  <si>
    <t>创建省级、市级美丽乡镇、美丽村庄、美丽屋场</t>
  </si>
  <si>
    <t>全区乡镇、村、屋场</t>
  </si>
  <si>
    <t>经费控制在预算内</t>
  </si>
  <si>
    <t>长期保护我区河湖</t>
  </si>
  <si>
    <t>提升水生态环境，提高居民生活质量</t>
  </si>
  <si>
    <t>/</t>
  </si>
  <si>
    <t>保护水生态环境，有效促进可持续发展</t>
  </si>
  <si>
    <t>保护我区河湖水生态环境</t>
  </si>
  <si>
    <t>水域面积18平方公里</t>
  </si>
  <si>
    <t>水域面积18平方公里县、乡、村河湖长制工作年度考核各项指标达标</t>
  </si>
  <si>
    <t>平方公里</t>
  </si>
  <si>
    <t>完成</t>
  </si>
  <si>
    <t>促进河湖可持续发展</t>
  </si>
  <si>
    <t>提升生态环境质量</t>
  </si>
  <si>
    <t>群众支持、满意度 95%以上</t>
  </si>
  <si>
    <t>提升居民生活质量</t>
  </si>
  <si>
    <t>间接经济效益，不可估量</t>
  </si>
  <si>
    <t>改善人居环境，提高居民生活质量</t>
  </si>
  <si>
    <t>生态环境得到有效保护，不可估量</t>
  </si>
  <si>
    <t>南湖水环境得到有效保护</t>
  </si>
  <si>
    <t>通过治理，达到基本消灭白蚁的侵害，改善我区范围内，白蚁对树木的侵害</t>
  </si>
  <si>
    <t>基本消除辖区内白蚁</t>
  </si>
  <si>
    <t>基本消除我区白蚁侵害情况</t>
  </si>
  <si>
    <t>按照三年计划确保白蚁得到有效防治</t>
  </si>
  <si>
    <t>长期保护我区林地</t>
  </si>
  <si>
    <t>保护我区1.6万亩林地</t>
  </si>
  <si>
    <t>辖区内1.6万亩林地及绿化草地路旁绿化</t>
  </si>
  <si>
    <t>提升我区林地经济效益</t>
  </si>
  <si>
    <t>有效消灭白蚁危害</t>
  </si>
  <si>
    <t>提高环境质量</t>
  </si>
  <si>
    <t>提升生态质量</t>
  </si>
  <si>
    <t>提高生态环境质量</t>
  </si>
  <si>
    <t>居民群众满意度</t>
  </si>
  <si>
    <t>群众支持、满意度95%以上</t>
  </si>
  <si>
    <t>划拨经费控制在预算内</t>
  </si>
  <si>
    <t>保护森林树木</t>
  </si>
  <si>
    <t>促进林业可持续发展</t>
  </si>
  <si>
    <t>推动全区森林防火工作深入开展，确保人民群众生命财产安全和全区森林资源安全</t>
  </si>
  <si>
    <t>保护居民财产安全</t>
  </si>
  <si>
    <t>全区1.6万亩林地得到保护</t>
  </si>
  <si>
    <t>全年坚持24小时防火</t>
  </si>
  <si>
    <t>全年0火灾</t>
  </si>
  <si>
    <t>控制森林火灾受害率为0</t>
  </si>
  <si>
    <t>起</t>
  </si>
  <si>
    <t>提升居民生活质量，保障居民生命财产安全</t>
  </si>
  <si>
    <t>保护林地安全</t>
  </si>
  <si>
    <t>不发生一起森林火灾</t>
  </si>
  <si>
    <t>保护环境，有效促进可持续发展</t>
  </si>
  <si>
    <t>保障生态环境安全</t>
  </si>
  <si>
    <t>根据岳阳市林业局造林指标任务，完成辖区内宜林地绿化</t>
  </si>
  <si>
    <t>提升居民生活质。</t>
  </si>
  <si>
    <t>保护环境，提高绿化率</t>
  </si>
  <si>
    <t>提升我区森林资源</t>
  </si>
  <si>
    <t>一年保质期，后期维护</t>
  </si>
  <si>
    <t>每年进行义务植树，并保障存活率</t>
  </si>
  <si>
    <t>植树造林</t>
  </si>
  <si>
    <t>成活率98%以上</t>
  </si>
  <si>
    <t>保障存活率</t>
  </si>
  <si>
    <t>完成植树面积</t>
  </si>
  <si>
    <t>计划造林20公顷</t>
  </si>
  <si>
    <t>公顷</t>
  </si>
  <si>
    <t>提升绿化率，提高居民生活质量</t>
  </si>
  <si>
    <t>森林风险普查，森林火灾隐患点排查整治</t>
  </si>
  <si>
    <t>保护环境，和居民生命财产安全</t>
  </si>
  <si>
    <t>我区1.6万亩林地</t>
  </si>
  <si>
    <t>排查全区1.6万亩林地内可能造成火灾的隐患地点</t>
  </si>
  <si>
    <t>彻底排查</t>
  </si>
  <si>
    <t>全辖区内森林火灾隐患点整治清零</t>
  </si>
  <si>
    <t>全年0火灾，保护生命财产安全</t>
  </si>
  <si>
    <t>优化森林防灭火工作</t>
  </si>
  <si>
    <t>建立完善的林长制工作体系和森林资源保护发展制度机制</t>
  </si>
  <si>
    <t>保护森林生态环境</t>
  </si>
  <si>
    <t>森林资源保护发展</t>
  </si>
  <si>
    <t>1.6万亩林地</t>
  </si>
  <si>
    <t>1.6万亩林地内</t>
  </si>
  <si>
    <t>全区</t>
  </si>
  <si>
    <t>林长制全面实施</t>
  </si>
  <si>
    <t>群众支持、满意度100%</t>
  </si>
  <si>
    <t>保障移民安居乐业</t>
  </si>
  <si>
    <t>保障</t>
  </si>
  <si>
    <t>促进移民生活幸福</t>
  </si>
  <si>
    <t>保障我区移民897人</t>
  </si>
  <si>
    <t>全区移民897人得到保障</t>
  </si>
  <si>
    <t>保护移民利益</t>
  </si>
  <si>
    <t>不发生一起上访人员</t>
  </si>
  <si>
    <t>提升移民生活质量，保障移民切身利益</t>
  </si>
  <si>
    <t>水利发展</t>
  </si>
  <si>
    <t>促进水利发展</t>
  </si>
  <si>
    <t>扣分采取评估、目标考核、重大事情发生率</t>
  </si>
  <si>
    <t>生态环境得到有效保障</t>
  </si>
  <si>
    <t>保护生态环境安全，</t>
  </si>
  <si>
    <t>社会综合效益无法估量</t>
  </si>
  <si>
    <t>保护生态环境安全，无事故发生，无钓鱼捕鱼</t>
  </si>
  <si>
    <t>保护生态环境安全，无事故发生</t>
  </si>
  <si>
    <t>间接经济效益不可估量</t>
  </si>
  <si>
    <t>提升洞庭湖环境质量</t>
  </si>
  <si>
    <t>控制在预算期内</t>
  </si>
  <si>
    <t>促进生态可持续发展</t>
  </si>
  <si>
    <t>保护环境和居民生命安全</t>
  </si>
  <si>
    <t>全年无事故</t>
  </si>
  <si>
    <t>湖面安全事故排查、钓鱼捕鱼整治</t>
  </si>
  <si>
    <t>全年0事故</t>
  </si>
  <si>
    <t>管理水域面积10万亩</t>
  </si>
  <si>
    <t>管理水域面积10万亩，排查安全事故隐患，禁湖巡查</t>
  </si>
  <si>
    <t>居民群众满意</t>
  </si>
  <si>
    <t>所产生的社会效益不可估量</t>
  </si>
  <si>
    <t>保证绿化带无死树，无杂草</t>
  </si>
  <si>
    <t>提升我区居民生活环境</t>
  </si>
  <si>
    <t>管养</t>
  </si>
  <si>
    <t>一级管养</t>
  </si>
  <si>
    <t>做到一级管养100%</t>
  </si>
  <si>
    <t>保障一级管养落在实处</t>
  </si>
  <si>
    <t>完成一级管养面积</t>
  </si>
  <si>
    <t>绿化管养96916平方米</t>
  </si>
  <si>
    <t>平方米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</si>
  <si>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</si>
  <si>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</si>
  <si>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</si>
  <si>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</si>
  <si>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</si>
  <si>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</si>
  <si>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</si>
  <si>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</si>
  <si>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</si>
  <si>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</si>
  <si>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目标1：开展全区农业、林业、水务、畜牧水产、禁捕退捕供销社改革等农林牧渔等管理指导管理工作    目标2：开展全区的生态能源建设、农村改革、都市休闲农业开发、新农村建设、秀美乡村建设、移民、乡村振兴扶贫等农业事务   目标3：开展全区农业类相关法律法规的宣传、行政执法和案件查处。   目标4：湖洲管理所巡湖要达到无违禁捕鱼，无安全事故。绿化管养达到一级管养。    目标5：确保年度河湖长制工作顺利推进和运行，有效督促各级河湖长积极履职。贯彻落实部、省、市河湖长制工作要求，建立长效机制，深化改革，创新治水，开创全民共治新局面，提高河湖长制工作社会公众影响力，宣传我区河湖长工作成效。</t>
  </si>
  <si>
    <t>重点工作任务完成</t>
  </si>
  <si>
    <t>林业</t>
  </si>
  <si>
    <t>指标1：森林防火无火灾发生</t>
  </si>
  <si>
    <t>火灾率</t>
  </si>
  <si>
    <t>火灾率为0</t>
  </si>
  <si>
    <t>指标2：省级公益林补偿资金全额发放</t>
  </si>
  <si>
    <t>发放率</t>
  </si>
  <si>
    <t>发放率100%</t>
  </si>
  <si>
    <t>水利</t>
  </si>
  <si>
    <t xml:space="preserve"> 指标3：水环境治理确保南湖不爆发大面积蓝藻</t>
  </si>
  <si>
    <t>指标4：南湖主湖Ⅲ类水达标率超过40%，南湖流域水质达到地表4类水体</t>
  </si>
  <si>
    <t>达标率</t>
  </si>
  <si>
    <t>达标率超过40%</t>
  </si>
  <si>
    <t>履职目标实现</t>
  </si>
  <si>
    <t>完成履职</t>
  </si>
  <si>
    <t>履职效益</t>
  </si>
  <si>
    <t>农林水生态效益</t>
  </si>
  <si>
    <t>满意度</t>
  </si>
  <si>
    <t>满意率</t>
  </si>
  <si>
    <t>满意率95%以上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</si>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</sst>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7"/>
      <name val="SimSu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8"/>
      <name val="微软雅黑"/>
      <charset val="134"/>
    </font>
    <font>
      <sz val="8"/>
      <color rgb="FF000000"/>
      <name val="黑体"/>
      <charset val="134"/>
    </font>
    <font>
      <sz val="8"/>
      <color rgb="FF333333"/>
      <name val="仿宋"/>
      <charset val="134"/>
    </font>
    <font>
      <sz val="8"/>
      <name val="Arial"/>
      <charset val="134"/>
    </font>
    <font>
      <sz val="8"/>
      <name val="仿宋_GB2312"/>
      <charset val="134"/>
    </font>
    <font>
      <b/>
      <sz val="11"/>
      <name val="SimSun"/>
      <charset val="134"/>
    </font>
    <font>
      <b/>
      <sz val="8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9" borderId="1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6" borderId="16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10" borderId="15" applyNumberFormat="0" applyAlignment="0" applyProtection="0">
      <alignment vertical="center"/>
    </xf>
    <xf numFmtId="0" fontId="48" fillId="10" borderId="14" applyNumberFormat="0" applyAlignment="0" applyProtection="0">
      <alignment vertical="center"/>
    </xf>
    <xf numFmtId="0" fontId="49" fillId="22" borderId="20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4" xfId="0" applyFont="1" applyBorder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9" fontId="18" fillId="0" borderId="3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25" fillId="0" borderId="4" xfId="0" applyFont="1" applyBorder="1">
      <alignment vertical="center"/>
    </xf>
    <xf numFmtId="0" fontId="0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26" fillId="0" borderId="4" xfId="0" applyFont="1" applyBorder="1">
      <alignment vertical="center"/>
    </xf>
    <xf numFmtId="4" fontId="18" fillId="0" borderId="4" xfId="0" applyNumberFormat="1" applyFont="1" applyBorder="1" applyAlignment="1">
      <alignment vertical="center" wrapText="1"/>
    </xf>
    <xf numFmtId="0" fontId="26" fillId="0" borderId="0" xfId="0" applyFont="1">
      <alignment vertical="center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7" fillId="0" borderId="0" xfId="0" applyFo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vertical="center" wrapText="1"/>
    </xf>
    <xf numFmtId="0" fontId="25" fillId="0" borderId="13" xfId="0" applyFont="1" applyBorder="1">
      <alignment vertical="center"/>
    </xf>
    <xf numFmtId="4" fontId="6" fillId="0" borderId="4" xfId="0" applyNumberFormat="1" applyFont="1" applyBorder="1" applyAlignment="1">
      <alignment vertical="center" wrapText="1"/>
    </xf>
    <xf numFmtId="0" fontId="27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0" fillId="0" borderId="4" xfId="0" applyFont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0" sqref="J10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37"/>
      <c r="B4" s="138"/>
      <c r="C4" s="37"/>
      <c r="D4" s="137" t="s">
        <v>1</v>
      </c>
      <c r="E4" s="138">
        <v>111001</v>
      </c>
      <c r="F4" s="138"/>
      <c r="G4" s="138"/>
      <c r="H4" s="138"/>
      <c r="I4" s="37"/>
    </row>
    <row r="5" ht="54.3" customHeight="1" spans="1:9">
      <c r="A5" s="137"/>
      <c r="B5" s="138"/>
      <c r="C5" s="37"/>
      <c r="D5" s="137" t="s">
        <v>2</v>
      </c>
      <c r="E5" s="138" t="s">
        <v>3</v>
      </c>
      <c r="F5" s="138"/>
      <c r="G5" s="138"/>
      <c r="H5" s="138"/>
      <c r="I5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J17" sqref="J17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">
      <c r="A1" s="37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3" t="s">
        <v>29</v>
      </c>
      <c r="N3" s="33"/>
    </row>
    <row r="4" ht="42.25" customHeight="1" spans="1:14">
      <c r="A4" s="20" t="s">
        <v>151</v>
      </c>
      <c r="B4" s="20"/>
      <c r="C4" s="20"/>
      <c r="D4" s="20" t="s">
        <v>152</v>
      </c>
      <c r="E4" s="20" t="s">
        <v>189</v>
      </c>
      <c r="F4" s="20" t="s">
        <v>205</v>
      </c>
      <c r="G4" s="20" t="s">
        <v>191</v>
      </c>
      <c r="H4" s="20"/>
      <c r="I4" s="20"/>
      <c r="J4" s="20"/>
      <c r="K4" s="20"/>
      <c r="L4" s="20" t="s">
        <v>195</v>
      </c>
      <c r="M4" s="20"/>
      <c r="N4" s="20"/>
    </row>
    <row r="5" ht="39.65" customHeight="1" spans="1:14">
      <c r="A5" s="23" t="s">
        <v>159</v>
      </c>
      <c r="B5" s="23" t="s">
        <v>160</v>
      </c>
      <c r="C5" s="23" t="s">
        <v>161</v>
      </c>
      <c r="D5" s="23"/>
      <c r="E5" s="23"/>
      <c r="F5" s="23"/>
      <c r="G5" s="23" t="s">
        <v>132</v>
      </c>
      <c r="H5" s="23" t="s">
        <v>229</v>
      </c>
      <c r="I5" s="23" t="s">
        <v>230</v>
      </c>
      <c r="J5" s="23" t="s">
        <v>188</v>
      </c>
      <c r="K5" s="23" t="s">
        <v>231</v>
      </c>
      <c r="L5" s="23" t="s">
        <v>132</v>
      </c>
      <c r="M5" s="23" t="s">
        <v>206</v>
      </c>
      <c r="N5" s="23" t="s">
        <v>232</v>
      </c>
    </row>
    <row r="6" ht="20" customHeight="1" spans="1:14">
      <c r="A6" s="81"/>
      <c r="B6" s="81"/>
      <c r="C6" s="81"/>
      <c r="D6" s="81"/>
      <c r="E6" s="81" t="s">
        <v>132</v>
      </c>
      <c r="F6" s="96">
        <f>G6</f>
        <v>208.09</v>
      </c>
      <c r="G6" s="96">
        <f>H6+I6+J6+K6</f>
        <v>208.09</v>
      </c>
      <c r="H6" s="96">
        <v>158.54</v>
      </c>
      <c r="I6" s="96">
        <v>26.83</v>
      </c>
      <c r="J6" s="96">
        <v>12.53</v>
      </c>
      <c r="K6" s="96">
        <v>10.19</v>
      </c>
      <c r="L6" s="96"/>
      <c r="M6" s="96"/>
      <c r="N6" s="96"/>
    </row>
    <row r="7" ht="20" customHeight="1" spans="1:14">
      <c r="A7" s="78">
        <v>201</v>
      </c>
      <c r="B7" s="84" t="s">
        <v>162</v>
      </c>
      <c r="C7" s="84" t="s">
        <v>162</v>
      </c>
      <c r="D7" s="81">
        <v>111001</v>
      </c>
      <c r="E7" s="81" t="s">
        <v>163</v>
      </c>
      <c r="F7" s="96">
        <f t="shared" ref="F7:F13" si="0">G7</f>
        <v>158.54</v>
      </c>
      <c r="G7" s="96">
        <f t="shared" ref="G7:G13" si="1">H7+I7+J7+K7</f>
        <v>158.54</v>
      </c>
      <c r="H7" s="96">
        <v>158.54</v>
      </c>
      <c r="I7" s="96"/>
      <c r="J7" s="96"/>
      <c r="K7" s="96"/>
      <c r="L7" s="96"/>
      <c r="M7" s="96"/>
      <c r="N7" s="96"/>
    </row>
    <row r="8" ht="20" customHeight="1" spans="1:14">
      <c r="A8" s="78">
        <v>208</v>
      </c>
      <c r="B8" s="84" t="s">
        <v>164</v>
      </c>
      <c r="C8" s="84" t="s">
        <v>164</v>
      </c>
      <c r="D8" s="81">
        <v>111001</v>
      </c>
      <c r="E8" s="85" t="s">
        <v>165</v>
      </c>
      <c r="F8" s="96">
        <f t="shared" si="0"/>
        <v>16.71</v>
      </c>
      <c r="G8" s="96">
        <f t="shared" si="1"/>
        <v>16.71</v>
      </c>
      <c r="H8" s="96"/>
      <c r="I8" s="83">
        <v>16.71</v>
      </c>
      <c r="J8" s="96"/>
      <c r="K8" s="96"/>
      <c r="L8" s="96"/>
      <c r="M8" s="96"/>
      <c r="N8" s="96"/>
    </row>
    <row r="9" ht="20" customHeight="1" spans="1:14">
      <c r="A9" s="78">
        <v>208</v>
      </c>
      <c r="B9" s="84" t="s">
        <v>166</v>
      </c>
      <c r="C9" s="84" t="s">
        <v>167</v>
      </c>
      <c r="D9" s="81">
        <v>111001</v>
      </c>
      <c r="E9" s="85" t="s">
        <v>168</v>
      </c>
      <c r="F9" s="96">
        <f t="shared" si="0"/>
        <v>8.35</v>
      </c>
      <c r="G9" s="96">
        <f t="shared" si="1"/>
        <v>8.35</v>
      </c>
      <c r="H9" s="97"/>
      <c r="I9" s="83">
        <v>8.35</v>
      </c>
      <c r="J9" s="97"/>
      <c r="K9" s="97"/>
      <c r="L9" s="99"/>
      <c r="M9" s="97"/>
      <c r="N9" s="97"/>
    </row>
    <row r="10" ht="20" customHeight="1" spans="1:14">
      <c r="A10" s="78">
        <v>208</v>
      </c>
      <c r="B10" s="84" t="s">
        <v>169</v>
      </c>
      <c r="C10" s="84" t="s">
        <v>162</v>
      </c>
      <c r="D10" s="81">
        <v>111001</v>
      </c>
      <c r="E10" s="85" t="s">
        <v>170</v>
      </c>
      <c r="F10" s="96">
        <f t="shared" si="0"/>
        <v>1.18</v>
      </c>
      <c r="G10" s="96">
        <f t="shared" si="1"/>
        <v>1.18</v>
      </c>
      <c r="H10" s="98"/>
      <c r="I10" s="90">
        <v>1.18</v>
      </c>
      <c r="J10" s="98"/>
      <c r="K10" s="98"/>
      <c r="L10" s="98"/>
      <c r="M10" s="98"/>
      <c r="N10" s="98"/>
    </row>
    <row r="11" ht="20" customHeight="1" spans="1:14">
      <c r="A11" s="78">
        <v>208</v>
      </c>
      <c r="B11" s="84" t="s">
        <v>169</v>
      </c>
      <c r="C11" s="84" t="s">
        <v>166</v>
      </c>
      <c r="D11" s="81">
        <v>111001</v>
      </c>
      <c r="E11" s="85" t="s">
        <v>171</v>
      </c>
      <c r="F11" s="96">
        <f t="shared" si="0"/>
        <v>0.59</v>
      </c>
      <c r="G11" s="96">
        <f t="shared" si="1"/>
        <v>0.59</v>
      </c>
      <c r="H11" s="98"/>
      <c r="I11" s="90">
        <v>0.59</v>
      </c>
      <c r="J11" s="98"/>
      <c r="K11" s="98"/>
      <c r="L11" s="98"/>
      <c r="M11" s="98"/>
      <c r="N11" s="98"/>
    </row>
    <row r="12" ht="20" customHeight="1" spans="1:14">
      <c r="A12" s="78">
        <v>210</v>
      </c>
      <c r="B12" s="84" t="s">
        <v>172</v>
      </c>
      <c r="C12" s="84" t="s">
        <v>173</v>
      </c>
      <c r="D12" s="81">
        <v>111001</v>
      </c>
      <c r="E12" s="85" t="s">
        <v>174</v>
      </c>
      <c r="F12" s="96">
        <f t="shared" si="0"/>
        <v>10.19</v>
      </c>
      <c r="G12" s="96">
        <f t="shared" si="1"/>
        <v>10.19</v>
      </c>
      <c r="H12" s="90"/>
      <c r="I12" s="90"/>
      <c r="J12" s="90"/>
      <c r="K12" s="90">
        <v>10.19</v>
      </c>
      <c r="L12" s="90"/>
      <c r="M12" s="98"/>
      <c r="N12" s="98"/>
    </row>
    <row r="13" ht="20" customHeight="1" spans="1:14">
      <c r="A13" s="79">
        <v>221</v>
      </c>
      <c r="B13" s="80" t="s">
        <v>166</v>
      </c>
      <c r="C13" s="80" t="s">
        <v>162</v>
      </c>
      <c r="D13" s="81">
        <v>111001</v>
      </c>
      <c r="E13" s="90" t="s">
        <v>188</v>
      </c>
      <c r="F13" s="96">
        <f t="shared" si="0"/>
        <v>12.53</v>
      </c>
      <c r="G13" s="96">
        <f t="shared" si="1"/>
        <v>12.53</v>
      </c>
      <c r="H13" s="90"/>
      <c r="I13" s="90"/>
      <c r="J13" s="90">
        <v>12.53</v>
      </c>
      <c r="K13" s="90"/>
      <c r="L13" s="90"/>
      <c r="M13" s="98"/>
      <c r="N13" s="98"/>
    </row>
    <row r="14" ht="20" customHeight="1" spans="1:14">
      <c r="A14" s="98"/>
      <c r="B14" s="98"/>
      <c r="C14" s="90"/>
      <c r="D14" s="90"/>
      <c r="E14" s="90" t="s">
        <v>132</v>
      </c>
      <c r="F14" s="90">
        <f t="shared" ref="F14:K14" si="2">SUM(F7:F13)</f>
        <v>208.09</v>
      </c>
      <c r="G14" s="90">
        <f t="shared" si="2"/>
        <v>208.09</v>
      </c>
      <c r="H14" s="90">
        <f t="shared" si="2"/>
        <v>158.54</v>
      </c>
      <c r="I14" s="90">
        <f t="shared" si="2"/>
        <v>26.83</v>
      </c>
      <c r="J14" s="90">
        <f t="shared" si="2"/>
        <v>12.53</v>
      </c>
      <c r="K14" s="90">
        <f t="shared" si="2"/>
        <v>10.19</v>
      </c>
      <c r="L14" s="90"/>
      <c r="M14" s="98"/>
      <c r="N14" s="98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M18" sqref="M1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6.125" customWidth="1"/>
    <col min="5" max="5" width="11" customWidth="1"/>
    <col min="6" max="6" width="9.5" customWidth="1"/>
    <col min="7" max="7" width="7.69166666666667" customWidth="1"/>
    <col min="8" max="11" width="4.75833333333333" customWidth="1"/>
    <col min="12" max="15" width="7.69166666666667" customWidth="1"/>
    <col min="16" max="17" width="5.375" customWidth="1"/>
    <col min="18" max="19" width="7.69166666666667" customWidth="1"/>
    <col min="20" max="21" width="4.75833333333333" customWidth="1"/>
    <col min="22" max="22" width="7.69166666666667" customWidth="1"/>
    <col min="23" max="23" width="9.76666666666667" customWidth="1"/>
  </cols>
  <sheetData>
    <row r="1" ht="16.35" customHeight="1" spans="1:1">
      <c r="A1" s="37"/>
    </row>
    <row r="2" ht="50" customHeight="1" spans="1:22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15" customHeight="1" spans="1:22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33" t="s">
        <v>29</v>
      </c>
      <c r="V3" s="33"/>
    </row>
    <row r="4" ht="26.7" customHeight="1" spans="1:22">
      <c r="A4" s="20" t="s">
        <v>151</v>
      </c>
      <c r="B4" s="20"/>
      <c r="C4" s="20"/>
      <c r="D4" s="20" t="s">
        <v>152</v>
      </c>
      <c r="E4" s="20" t="s">
        <v>189</v>
      </c>
      <c r="F4" s="20" t="s">
        <v>205</v>
      </c>
      <c r="G4" s="20" t="s">
        <v>233</v>
      </c>
      <c r="H4" s="20"/>
      <c r="I4" s="20"/>
      <c r="J4" s="20"/>
      <c r="K4" s="20"/>
      <c r="L4" s="20" t="s">
        <v>234</v>
      </c>
      <c r="M4" s="20"/>
      <c r="N4" s="20"/>
      <c r="O4" s="20"/>
      <c r="P4" s="20"/>
      <c r="Q4" s="20"/>
      <c r="R4" s="20" t="s">
        <v>188</v>
      </c>
      <c r="S4" s="20" t="s">
        <v>235</v>
      </c>
      <c r="T4" s="20"/>
      <c r="U4" s="20"/>
      <c r="V4" s="20"/>
    </row>
    <row r="5" ht="56.05" customHeight="1" spans="1:22">
      <c r="A5" s="23" t="s">
        <v>159</v>
      </c>
      <c r="B5" s="23" t="s">
        <v>160</v>
      </c>
      <c r="C5" s="23" t="s">
        <v>161</v>
      </c>
      <c r="D5" s="23"/>
      <c r="E5" s="23"/>
      <c r="F5" s="23"/>
      <c r="G5" s="23" t="s">
        <v>132</v>
      </c>
      <c r="H5" s="23" t="s">
        <v>236</v>
      </c>
      <c r="I5" s="23" t="s">
        <v>237</v>
      </c>
      <c r="J5" s="23" t="s">
        <v>238</v>
      </c>
      <c r="K5" s="23" t="s">
        <v>239</v>
      </c>
      <c r="L5" s="23" t="s">
        <v>132</v>
      </c>
      <c r="M5" s="23" t="s">
        <v>240</v>
      </c>
      <c r="N5" s="23" t="s">
        <v>241</v>
      </c>
      <c r="O5" s="23" t="s">
        <v>242</v>
      </c>
      <c r="P5" s="23" t="s">
        <v>243</v>
      </c>
      <c r="Q5" s="23" t="s">
        <v>244</v>
      </c>
      <c r="R5" s="23"/>
      <c r="S5" s="23" t="s">
        <v>132</v>
      </c>
      <c r="T5" s="23" t="s">
        <v>245</v>
      </c>
      <c r="U5" s="23" t="s">
        <v>246</v>
      </c>
      <c r="V5" s="23" t="s">
        <v>231</v>
      </c>
    </row>
    <row r="6" ht="23" customHeight="1" spans="1:22">
      <c r="A6" s="81"/>
      <c r="B6" s="81"/>
      <c r="C6" s="81"/>
      <c r="D6" s="81">
        <v>111001</v>
      </c>
      <c r="E6" s="81" t="s">
        <v>132</v>
      </c>
      <c r="F6" s="83">
        <f>G6+L6+R6+S6</f>
        <v>206.32</v>
      </c>
      <c r="G6" s="83">
        <v>158.54</v>
      </c>
      <c r="H6" s="83"/>
      <c r="I6" s="83"/>
      <c r="J6" s="83"/>
      <c r="K6" s="83"/>
      <c r="L6" s="83">
        <f>M6+N6+O6+P6+Q6</f>
        <v>35.25</v>
      </c>
      <c r="M6" s="83">
        <v>16.71</v>
      </c>
      <c r="N6" s="83">
        <v>8.35</v>
      </c>
      <c r="O6" s="83">
        <v>10.19</v>
      </c>
      <c r="P6" s="83"/>
      <c r="Q6" s="83"/>
      <c r="R6" s="83">
        <v>12.53</v>
      </c>
      <c r="S6" s="83">
        <f>T6+U6+V6</f>
        <v>0</v>
      </c>
      <c r="T6" s="83"/>
      <c r="U6" s="83"/>
      <c r="V6" s="83"/>
    </row>
    <row r="7" ht="23" customHeight="1" spans="1:22">
      <c r="A7" s="78">
        <v>201</v>
      </c>
      <c r="B7" s="84" t="s">
        <v>162</v>
      </c>
      <c r="C7" s="84" t="s">
        <v>162</v>
      </c>
      <c r="D7" s="81">
        <v>111001</v>
      </c>
      <c r="E7" s="81" t="s">
        <v>163</v>
      </c>
      <c r="F7" s="83">
        <f t="shared" ref="F7:F13" si="0">G7+L7+R7+S7</f>
        <v>158.54</v>
      </c>
      <c r="G7" s="83">
        <v>158.54</v>
      </c>
      <c r="H7" s="83"/>
      <c r="I7" s="83"/>
      <c r="J7" s="83"/>
      <c r="K7" s="83"/>
      <c r="L7" s="83">
        <f t="shared" ref="L7:L13" si="1">M7+N7+O7+P7+Q7</f>
        <v>0</v>
      </c>
      <c r="M7" s="83"/>
      <c r="N7" s="83"/>
      <c r="O7" s="83"/>
      <c r="P7" s="83"/>
      <c r="Q7" s="83"/>
      <c r="R7" s="83"/>
      <c r="S7" s="83"/>
      <c r="T7" s="83"/>
      <c r="U7" s="83"/>
      <c r="V7" s="83"/>
    </row>
    <row r="8" ht="23" customHeight="1" spans="1:22">
      <c r="A8" s="78">
        <v>208</v>
      </c>
      <c r="B8" s="84" t="s">
        <v>164</v>
      </c>
      <c r="C8" s="84" t="s">
        <v>164</v>
      </c>
      <c r="D8" s="81">
        <v>111001</v>
      </c>
      <c r="E8" s="85" t="s">
        <v>165</v>
      </c>
      <c r="F8" s="83">
        <f t="shared" si="0"/>
        <v>16.71</v>
      </c>
      <c r="G8" s="83"/>
      <c r="H8" s="83"/>
      <c r="I8" s="83"/>
      <c r="J8" s="83"/>
      <c r="K8" s="83"/>
      <c r="L8" s="83">
        <f t="shared" si="1"/>
        <v>16.71</v>
      </c>
      <c r="M8" s="83">
        <v>16.71</v>
      </c>
      <c r="N8" s="83"/>
      <c r="O8" s="83"/>
      <c r="P8" s="83"/>
      <c r="Q8" s="83"/>
      <c r="R8" s="83"/>
      <c r="S8" s="83"/>
      <c r="T8" s="83"/>
      <c r="U8" s="83"/>
      <c r="V8" s="83"/>
    </row>
    <row r="9" ht="23" customHeight="1" spans="1:22">
      <c r="A9" s="78">
        <v>208</v>
      </c>
      <c r="B9" s="84" t="s">
        <v>166</v>
      </c>
      <c r="C9" s="84" t="s">
        <v>167</v>
      </c>
      <c r="D9" s="81">
        <v>111001</v>
      </c>
      <c r="E9" s="85" t="s">
        <v>168</v>
      </c>
      <c r="F9" s="83">
        <f t="shared" si="0"/>
        <v>8.35</v>
      </c>
      <c r="G9" s="96"/>
      <c r="H9" s="96"/>
      <c r="I9" s="96"/>
      <c r="J9" s="96"/>
      <c r="K9" s="96"/>
      <c r="L9" s="83">
        <f t="shared" si="1"/>
        <v>8.35</v>
      </c>
      <c r="M9" s="96"/>
      <c r="N9" s="96">
        <v>8.35</v>
      </c>
      <c r="O9" s="96"/>
      <c r="P9" s="96"/>
      <c r="Q9" s="96"/>
      <c r="R9" s="96"/>
      <c r="S9" s="83"/>
      <c r="T9" s="96"/>
      <c r="U9" s="96"/>
      <c r="V9" s="96"/>
    </row>
    <row r="10" ht="23" customHeight="1" spans="1:22">
      <c r="A10" s="78">
        <v>208</v>
      </c>
      <c r="B10" s="84" t="s">
        <v>169</v>
      </c>
      <c r="C10" s="84" t="s">
        <v>162</v>
      </c>
      <c r="D10" s="81">
        <v>111001</v>
      </c>
      <c r="E10" s="85" t="s">
        <v>170</v>
      </c>
      <c r="F10" s="83">
        <f t="shared" si="0"/>
        <v>1.18</v>
      </c>
      <c r="G10" s="90"/>
      <c r="H10" s="90"/>
      <c r="I10" s="90"/>
      <c r="J10" s="90"/>
      <c r="K10" s="90"/>
      <c r="L10" s="83">
        <f t="shared" si="1"/>
        <v>1.18</v>
      </c>
      <c r="M10" s="90"/>
      <c r="N10" s="90"/>
      <c r="O10" s="90"/>
      <c r="P10" s="90"/>
      <c r="Q10" s="90">
        <v>1.18</v>
      </c>
      <c r="R10" s="90"/>
      <c r="S10" s="90"/>
      <c r="T10" s="90"/>
      <c r="U10" s="90"/>
      <c r="V10" s="90"/>
    </row>
    <row r="11" ht="23" customHeight="1" spans="1:22">
      <c r="A11" s="78">
        <v>208</v>
      </c>
      <c r="B11" s="84" t="s">
        <v>169</v>
      </c>
      <c r="C11" s="84" t="s">
        <v>166</v>
      </c>
      <c r="D11" s="81">
        <v>111001</v>
      </c>
      <c r="E11" s="85" t="s">
        <v>171</v>
      </c>
      <c r="F11" s="83">
        <f t="shared" si="0"/>
        <v>0.59</v>
      </c>
      <c r="G11" s="90"/>
      <c r="H11" s="90"/>
      <c r="I11" s="90"/>
      <c r="J11" s="90"/>
      <c r="K11" s="90"/>
      <c r="L11" s="83">
        <f t="shared" si="1"/>
        <v>0.59</v>
      </c>
      <c r="M11" s="90"/>
      <c r="N11" s="90"/>
      <c r="O11" s="90"/>
      <c r="P11" s="90"/>
      <c r="Q11" s="90">
        <v>0.59</v>
      </c>
      <c r="R11" s="90"/>
      <c r="S11" s="90"/>
      <c r="T11" s="90"/>
      <c r="U11" s="90"/>
      <c r="V11" s="90"/>
    </row>
    <row r="12" ht="23" customHeight="1" spans="1:22">
      <c r="A12" s="78">
        <v>210</v>
      </c>
      <c r="B12" s="84" t="s">
        <v>172</v>
      </c>
      <c r="C12" s="84" t="s">
        <v>173</v>
      </c>
      <c r="D12" s="81">
        <v>111001</v>
      </c>
      <c r="E12" s="85" t="s">
        <v>174</v>
      </c>
      <c r="F12" s="83">
        <f t="shared" si="0"/>
        <v>10.19</v>
      </c>
      <c r="G12" s="90"/>
      <c r="H12" s="90"/>
      <c r="I12" s="90"/>
      <c r="J12" s="90"/>
      <c r="K12" s="90"/>
      <c r="L12" s="83">
        <f t="shared" si="1"/>
        <v>10.19</v>
      </c>
      <c r="M12" s="90"/>
      <c r="N12" s="90"/>
      <c r="O12" s="90">
        <v>10.19</v>
      </c>
      <c r="P12" s="90"/>
      <c r="Q12" s="90"/>
      <c r="R12" s="90"/>
      <c r="S12" s="90"/>
      <c r="T12" s="90"/>
      <c r="U12" s="90"/>
      <c r="V12" s="90"/>
    </row>
    <row r="13" ht="23" customHeight="1" spans="1:22">
      <c r="A13" s="79">
        <v>221</v>
      </c>
      <c r="B13" s="80" t="s">
        <v>166</v>
      </c>
      <c r="C13" s="80" t="s">
        <v>162</v>
      </c>
      <c r="D13" s="81">
        <v>111001</v>
      </c>
      <c r="E13" s="90" t="s">
        <v>188</v>
      </c>
      <c r="F13" s="83">
        <f t="shared" si="0"/>
        <v>12.53</v>
      </c>
      <c r="G13" s="90"/>
      <c r="H13" s="90"/>
      <c r="I13" s="90"/>
      <c r="J13" s="90"/>
      <c r="K13" s="90"/>
      <c r="L13" s="83">
        <f t="shared" si="1"/>
        <v>0</v>
      </c>
      <c r="M13" s="90"/>
      <c r="N13" s="90"/>
      <c r="O13" s="90"/>
      <c r="P13" s="90"/>
      <c r="Q13" s="90"/>
      <c r="R13" s="90">
        <v>12.53</v>
      </c>
      <c r="S13" s="90"/>
      <c r="T13" s="90"/>
      <c r="U13" s="90"/>
      <c r="V13" s="90"/>
    </row>
    <row r="14" ht="23" customHeight="1" spans="1:22">
      <c r="A14" s="90"/>
      <c r="B14" s="90"/>
      <c r="C14" s="90"/>
      <c r="D14" s="90"/>
      <c r="E14" s="90" t="s">
        <v>132</v>
      </c>
      <c r="F14" s="90">
        <f>SUM(F7:F13)</f>
        <v>208.09</v>
      </c>
      <c r="G14" s="90">
        <f t="shared" ref="G14:V14" si="2">SUM(G7:G13)</f>
        <v>158.54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37.02</v>
      </c>
      <c r="M14" s="90">
        <f t="shared" si="2"/>
        <v>16.71</v>
      </c>
      <c r="N14" s="90">
        <f t="shared" si="2"/>
        <v>8.35</v>
      </c>
      <c r="O14" s="90">
        <f t="shared" si="2"/>
        <v>10.19</v>
      </c>
      <c r="P14" s="90">
        <f t="shared" si="2"/>
        <v>0</v>
      </c>
      <c r="Q14" s="90">
        <f t="shared" si="2"/>
        <v>1.77</v>
      </c>
      <c r="R14" s="90">
        <f t="shared" si="2"/>
        <v>12.53</v>
      </c>
      <c r="S14" s="90">
        <f t="shared" si="2"/>
        <v>0</v>
      </c>
      <c r="T14" s="90">
        <f t="shared" si="2"/>
        <v>0</v>
      </c>
      <c r="U14" s="90">
        <f t="shared" si="2"/>
        <v>0</v>
      </c>
      <c r="V14" s="90">
        <f t="shared" si="2"/>
        <v>0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6" sqref="D6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7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33" t="s">
        <v>29</v>
      </c>
      <c r="K3" s="33"/>
    </row>
    <row r="4" ht="23.25" customHeight="1" spans="1:11">
      <c r="A4" s="20" t="s">
        <v>151</v>
      </c>
      <c r="B4" s="20"/>
      <c r="C4" s="20"/>
      <c r="D4" s="20" t="s">
        <v>152</v>
      </c>
      <c r="E4" s="20" t="s">
        <v>189</v>
      </c>
      <c r="F4" s="20" t="s">
        <v>247</v>
      </c>
      <c r="G4" s="20" t="s">
        <v>248</v>
      </c>
      <c r="H4" s="20" t="s">
        <v>249</v>
      </c>
      <c r="I4" s="20" t="s">
        <v>250</v>
      </c>
      <c r="J4" s="20" t="s">
        <v>251</v>
      </c>
      <c r="K4" s="20" t="s">
        <v>252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9"/>
      <c r="B6" s="9"/>
      <c r="C6" s="9"/>
      <c r="D6" s="9">
        <v>111001</v>
      </c>
      <c r="E6" s="9" t="s">
        <v>132</v>
      </c>
      <c r="F6" s="70">
        <v>0</v>
      </c>
      <c r="G6" s="70"/>
      <c r="H6" s="70"/>
      <c r="I6" s="70"/>
      <c r="J6" s="70"/>
      <c r="K6" s="70"/>
    </row>
    <row r="7" ht="22.8" customHeight="1" spans="1:11">
      <c r="A7" s="9"/>
      <c r="B7" s="9"/>
      <c r="C7" s="9"/>
      <c r="D7" s="74"/>
      <c r="E7" s="74"/>
      <c r="F7" s="70"/>
      <c r="G7" s="70"/>
      <c r="H7" s="70"/>
      <c r="I7" s="70"/>
      <c r="J7" s="70"/>
      <c r="K7" s="70"/>
    </row>
    <row r="8" ht="22.8" customHeight="1" spans="1:11">
      <c r="A8" s="9"/>
      <c r="B8" s="9"/>
      <c r="C8" s="9"/>
      <c r="D8" s="75"/>
      <c r="E8" s="75"/>
      <c r="F8" s="70"/>
      <c r="G8" s="70"/>
      <c r="H8" s="70"/>
      <c r="I8" s="70"/>
      <c r="J8" s="70"/>
      <c r="K8" s="70"/>
    </row>
    <row r="9" ht="22.8" customHeight="1" spans="1:11">
      <c r="A9" s="94"/>
      <c r="B9" s="94"/>
      <c r="C9" s="94"/>
      <c r="D9" s="76"/>
      <c r="E9" s="21"/>
      <c r="F9" s="22"/>
      <c r="G9" s="77"/>
      <c r="H9" s="77"/>
      <c r="I9" s="77"/>
      <c r="J9" s="77"/>
      <c r="K9" s="7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12" sqref="N12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7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3" t="s">
        <v>29</v>
      </c>
      <c r="R3" s="33"/>
    </row>
    <row r="4" ht="24.15" customHeight="1" spans="1:18">
      <c r="A4" s="20" t="s">
        <v>151</v>
      </c>
      <c r="B4" s="20"/>
      <c r="C4" s="20"/>
      <c r="D4" s="20" t="s">
        <v>152</v>
      </c>
      <c r="E4" s="20" t="s">
        <v>189</v>
      </c>
      <c r="F4" s="20" t="s">
        <v>247</v>
      </c>
      <c r="G4" s="20" t="s">
        <v>253</v>
      </c>
      <c r="H4" s="20" t="s">
        <v>254</v>
      </c>
      <c r="I4" s="20" t="s">
        <v>255</v>
      </c>
      <c r="J4" s="20" t="s">
        <v>256</v>
      </c>
      <c r="K4" s="20" t="s">
        <v>257</v>
      </c>
      <c r="L4" s="20" t="s">
        <v>258</v>
      </c>
      <c r="M4" s="20" t="s">
        <v>259</v>
      </c>
      <c r="N4" s="20" t="s">
        <v>249</v>
      </c>
      <c r="O4" s="20" t="s">
        <v>260</v>
      </c>
      <c r="P4" s="20" t="s">
        <v>261</v>
      </c>
      <c r="Q4" s="20" t="s">
        <v>250</v>
      </c>
      <c r="R4" s="20" t="s">
        <v>252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9"/>
      <c r="B6" s="9"/>
      <c r="C6" s="9"/>
      <c r="D6" s="9">
        <v>111001</v>
      </c>
      <c r="E6" s="9" t="s">
        <v>132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ht="22.8" customHeight="1" spans="1:18">
      <c r="A7" s="9"/>
      <c r="B7" s="9"/>
      <c r="C7" s="9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ht="22.8" customHeight="1" spans="1:18">
      <c r="A8" s="9"/>
      <c r="B8" s="9"/>
      <c r="C8" s="9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ht="22.8" customHeight="1" spans="1:18">
      <c r="A9" s="94"/>
      <c r="B9" s="94"/>
      <c r="C9" s="94"/>
      <c r="D9" s="76"/>
      <c r="E9" s="21"/>
      <c r="F9" s="22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2" sqref="J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2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6666666666667" customWidth="1"/>
  </cols>
  <sheetData>
    <row r="1" ht="16.35" customHeight="1" spans="1:1">
      <c r="A1" s="37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29</v>
      </c>
      <c r="T3" s="33"/>
    </row>
    <row r="4" ht="28.45" customHeight="1" spans="1:20">
      <c r="A4" s="20" t="s">
        <v>151</v>
      </c>
      <c r="B4" s="20"/>
      <c r="C4" s="20"/>
      <c r="D4" s="20" t="s">
        <v>152</v>
      </c>
      <c r="E4" s="20" t="s">
        <v>189</v>
      </c>
      <c r="F4" s="20" t="s">
        <v>247</v>
      </c>
      <c r="G4" s="20" t="s">
        <v>192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195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262</v>
      </c>
      <c r="I5" s="20" t="s">
        <v>263</v>
      </c>
      <c r="J5" s="20" t="s">
        <v>264</v>
      </c>
      <c r="K5" s="20" t="s">
        <v>265</v>
      </c>
      <c r="L5" s="20" t="s">
        <v>266</v>
      </c>
      <c r="M5" s="20" t="s">
        <v>267</v>
      </c>
      <c r="N5" s="20" t="s">
        <v>268</v>
      </c>
      <c r="O5" s="20" t="s">
        <v>269</v>
      </c>
      <c r="P5" s="20" t="s">
        <v>270</v>
      </c>
      <c r="Q5" s="20" t="s">
        <v>271</v>
      </c>
      <c r="R5" s="20" t="s">
        <v>132</v>
      </c>
      <c r="S5" s="20" t="s">
        <v>228</v>
      </c>
      <c r="T5" s="20" t="s">
        <v>232</v>
      </c>
    </row>
    <row r="6" ht="22.8" customHeight="1" spans="1:20">
      <c r="A6" s="79">
        <v>213</v>
      </c>
      <c r="B6" s="80" t="s">
        <v>162</v>
      </c>
      <c r="C6" s="80" t="s">
        <v>166</v>
      </c>
      <c r="D6" s="92">
        <v>111001</v>
      </c>
      <c r="E6" s="90" t="s">
        <v>177</v>
      </c>
      <c r="F6" s="93">
        <f>G6+R6</f>
        <v>47.15</v>
      </c>
      <c r="G6" s="93">
        <f>H6+I6+J6+K6+L6+M6+N6+O6+P6+Q6</f>
        <v>47.15</v>
      </c>
      <c r="H6" s="95">
        <v>27</v>
      </c>
      <c r="I6" s="93">
        <v>3</v>
      </c>
      <c r="J6" s="93">
        <v>3</v>
      </c>
      <c r="K6" s="93"/>
      <c r="L6" s="93"/>
      <c r="M6" s="93">
        <v>1.6</v>
      </c>
      <c r="N6" s="93"/>
      <c r="O6" s="93"/>
      <c r="P6" s="93">
        <v>3</v>
      </c>
      <c r="Q6" s="95">
        <v>9.55</v>
      </c>
      <c r="R6" s="93"/>
      <c r="S6" s="93"/>
      <c r="T6" s="93"/>
    </row>
    <row r="7" ht="22.8" customHeight="1" spans="1:20">
      <c r="A7" s="9"/>
      <c r="B7" s="9"/>
      <c r="C7" s="9"/>
      <c r="D7" s="74"/>
      <c r="E7" s="7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8" customHeight="1" spans="1:20">
      <c r="A8" s="9"/>
      <c r="B8" s="9"/>
      <c r="C8" s="9"/>
      <c r="D8" s="75"/>
      <c r="E8" s="75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94"/>
      <c r="B9" s="94"/>
      <c r="C9" s="94"/>
      <c r="D9" s="76"/>
      <c r="E9" s="21"/>
      <c r="F9" s="22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P6"/>
    </sheetView>
  </sheetViews>
  <sheetFormatPr defaultColWidth="10" defaultRowHeight="13.5"/>
  <cols>
    <col min="1" max="3" width="3.375" customWidth="1"/>
    <col min="4" max="4" width="5.875" customWidth="1"/>
    <col min="5" max="5" width="8.625" style="91" customWidth="1"/>
    <col min="6" max="6" width="6.125" customWidth="1"/>
    <col min="7" max="7" width="4.125" customWidth="1"/>
    <col min="8" max="8" width="6" customWidth="1"/>
    <col min="9" max="9" width="4" customWidth="1"/>
    <col min="10" max="10" width="3.625" customWidth="1"/>
    <col min="11" max="11" width="3.1" customWidth="1"/>
    <col min="12" max="12" width="3.625" customWidth="1"/>
    <col min="13" max="13" width="3" customWidth="1"/>
    <col min="14" max="14" width="3.5" customWidth="1"/>
    <col min="15" max="15" width="4" customWidth="1"/>
    <col min="16" max="16" width="4.125" customWidth="1"/>
    <col min="17" max="17" width="3.625" customWidth="1"/>
    <col min="18" max="18" width="3.475" customWidth="1"/>
    <col min="19" max="19" width="4.125" customWidth="1"/>
    <col min="20" max="20" width="4.25833333333333" customWidth="1"/>
    <col min="21" max="21" width="4.125" customWidth="1"/>
    <col min="22" max="22" width="6.75" customWidth="1"/>
    <col min="23" max="23" width="4.125" customWidth="1"/>
    <col min="24" max="24" width="4.625" customWidth="1"/>
    <col min="25" max="25" width="3.5" customWidth="1"/>
    <col min="26" max="26" width="4.5" customWidth="1"/>
    <col min="27" max="27" width="4.875" customWidth="1"/>
    <col min="28" max="28" width="4.5" customWidth="1"/>
    <col min="29" max="29" width="3.58333333333333" customWidth="1"/>
    <col min="30" max="31" width="4.75833333333333" customWidth="1"/>
    <col min="32" max="32" width="4.99166666666667" customWidth="1"/>
    <col min="33" max="33" width="7.18333333333333" customWidth="1"/>
    <col min="34" max="35" width="9.76666666666667" customWidth="1"/>
  </cols>
  <sheetData>
    <row r="1" ht="16.35" customHeight="1" spans="1:1">
      <c r="A1" s="37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3" t="s">
        <v>29</v>
      </c>
      <c r="AG3" s="33"/>
    </row>
    <row r="4" ht="25" customHeight="1" spans="1:33">
      <c r="A4" s="20" t="s">
        <v>151</v>
      </c>
      <c r="B4" s="20"/>
      <c r="C4" s="20"/>
      <c r="D4" s="20" t="s">
        <v>152</v>
      </c>
      <c r="E4" s="20" t="s">
        <v>189</v>
      </c>
      <c r="F4" s="20" t="s">
        <v>272</v>
      </c>
      <c r="G4" s="20" t="s">
        <v>273</v>
      </c>
      <c r="H4" s="20" t="s">
        <v>274</v>
      </c>
      <c r="I4" s="20" t="s">
        <v>275</v>
      </c>
      <c r="J4" s="20" t="s">
        <v>276</v>
      </c>
      <c r="K4" s="20" t="s">
        <v>277</v>
      </c>
      <c r="L4" s="20" t="s">
        <v>278</v>
      </c>
      <c r="M4" s="20" t="s">
        <v>279</v>
      </c>
      <c r="N4" s="20" t="s">
        <v>280</v>
      </c>
      <c r="O4" s="20" t="s">
        <v>281</v>
      </c>
      <c r="P4" s="20" t="s">
        <v>282</v>
      </c>
      <c r="Q4" s="20" t="s">
        <v>268</v>
      </c>
      <c r="R4" s="20" t="s">
        <v>270</v>
      </c>
      <c r="S4" s="20" t="s">
        <v>283</v>
      </c>
      <c r="T4" s="20" t="s">
        <v>263</v>
      </c>
      <c r="U4" s="20" t="s">
        <v>264</v>
      </c>
      <c r="V4" s="20" t="s">
        <v>267</v>
      </c>
      <c r="W4" s="20" t="s">
        <v>284</v>
      </c>
      <c r="X4" s="20" t="s">
        <v>285</v>
      </c>
      <c r="Y4" s="20" t="s">
        <v>286</v>
      </c>
      <c r="Z4" s="20" t="s">
        <v>287</v>
      </c>
      <c r="AA4" s="20" t="s">
        <v>266</v>
      </c>
      <c r="AB4" s="20" t="s">
        <v>288</v>
      </c>
      <c r="AC4" s="20" t="s">
        <v>289</v>
      </c>
      <c r="AD4" s="20" t="s">
        <v>269</v>
      </c>
      <c r="AE4" s="20" t="s">
        <v>290</v>
      </c>
      <c r="AF4" s="20" t="s">
        <v>291</v>
      </c>
      <c r="AG4" s="20" t="s">
        <v>271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79">
        <v>213</v>
      </c>
      <c r="B6" s="80" t="s">
        <v>162</v>
      </c>
      <c r="C6" s="80" t="s">
        <v>166</v>
      </c>
      <c r="D6" s="92">
        <v>111001</v>
      </c>
      <c r="E6" s="82" t="s">
        <v>177</v>
      </c>
      <c r="F6" s="93">
        <f>G6+H6+I6+J6+K6+L6+M6+N6+O6+P6+Q6+R6+S6+T6+U6+V6+W6+X6+Y6+Z6+AA6+AB6+AC6+AD6+AE6+AF6+AG6</f>
        <v>47.15</v>
      </c>
      <c r="G6" s="93">
        <v>16</v>
      </c>
      <c r="H6" s="93">
        <v>6</v>
      </c>
      <c r="I6" s="93"/>
      <c r="J6" s="93"/>
      <c r="K6" s="93"/>
      <c r="L6" s="93"/>
      <c r="M6" s="93"/>
      <c r="N6" s="93"/>
      <c r="O6" s="93"/>
      <c r="P6" s="93">
        <v>5</v>
      </c>
      <c r="Q6" s="93"/>
      <c r="R6" s="93">
        <v>3</v>
      </c>
      <c r="S6" s="93"/>
      <c r="T6" s="93">
        <v>3</v>
      </c>
      <c r="U6" s="93">
        <v>3</v>
      </c>
      <c r="V6" s="93">
        <v>1.6</v>
      </c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>
        <v>9.55</v>
      </c>
    </row>
    <row r="7" ht="22.8" customHeight="1" spans="1:33">
      <c r="A7" s="9"/>
      <c r="B7" s="9"/>
      <c r="C7" s="9"/>
      <c r="D7" s="74"/>
      <c r="E7" s="7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ht="22.8" customHeight="1" spans="1:33">
      <c r="A8" s="9"/>
      <c r="B8" s="9"/>
      <c r="C8" s="9"/>
      <c r="D8" s="75"/>
      <c r="E8" s="75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</row>
    <row r="9" ht="22.8" customHeight="1" spans="1:33">
      <c r="A9" s="94"/>
      <c r="B9" s="94"/>
      <c r="C9" s="94"/>
      <c r="D9" s="76"/>
      <c r="E9" s="2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A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37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33" t="s">
        <v>29</v>
      </c>
      <c r="H3" s="33"/>
    </row>
    <row r="4" ht="23.25" customHeight="1" spans="1:8">
      <c r="A4" s="20" t="s">
        <v>292</v>
      </c>
      <c r="B4" s="20" t="s">
        <v>293</v>
      </c>
      <c r="C4" s="20" t="s">
        <v>294</v>
      </c>
      <c r="D4" s="20" t="s">
        <v>295</v>
      </c>
      <c r="E4" s="20" t="s">
        <v>296</v>
      </c>
      <c r="F4" s="20"/>
      <c r="G4" s="20"/>
      <c r="H4" s="20" t="s">
        <v>297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298</v>
      </c>
      <c r="G5" s="20" t="s">
        <v>299</v>
      </c>
      <c r="H5" s="20"/>
    </row>
    <row r="6" ht="22.8" customHeight="1" spans="1:8">
      <c r="A6" s="9">
        <v>111001</v>
      </c>
      <c r="B6" s="9" t="s">
        <v>132</v>
      </c>
      <c r="C6" s="70">
        <f>D6+E6+H6</f>
        <v>1.6</v>
      </c>
      <c r="D6" s="70"/>
      <c r="E6" s="70"/>
      <c r="F6" s="70"/>
      <c r="G6" s="70"/>
      <c r="H6" s="70">
        <v>1.6</v>
      </c>
    </row>
    <row r="7" ht="22.8" customHeight="1" spans="1:8">
      <c r="A7" s="74"/>
      <c r="B7" s="74"/>
      <c r="C7" s="70"/>
      <c r="D7" s="70"/>
      <c r="E7" s="70"/>
      <c r="F7" s="70"/>
      <c r="G7" s="70"/>
      <c r="H7" s="70"/>
    </row>
    <row r="8" ht="22.8" customHeight="1" spans="1:8">
      <c r="A8" s="76"/>
      <c r="B8" s="76"/>
      <c r="C8" s="77"/>
      <c r="D8" s="77"/>
      <c r="E8" s="22"/>
      <c r="F8" s="77"/>
      <c r="G8" s="77"/>
      <c r="H8" s="7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2" sqref="D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33" t="s">
        <v>29</v>
      </c>
      <c r="H3" s="33"/>
    </row>
    <row r="4" ht="23.25" customHeight="1" spans="1:8">
      <c r="A4" s="20" t="s">
        <v>225</v>
      </c>
      <c r="B4" s="20" t="s">
        <v>153</v>
      </c>
      <c r="C4" s="20" t="s">
        <v>132</v>
      </c>
      <c r="D4" s="20" t="s">
        <v>300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27.6" customHeight="1" spans="1:8">
      <c r="A6" s="20"/>
      <c r="B6" s="20"/>
      <c r="C6" s="20"/>
      <c r="D6" s="20"/>
      <c r="E6" s="20" t="s">
        <v>206</v>
      </c>
      <c r="F6" s="20" t="s">
        <v>199</v>
      </c>
      <c r="G6" s="20"/>
      <c r="H6" s="20"/>
    </row>
    <row r="7" ht="22.8" customHeight="1" spans="1:8">
      <c r="A7" s="9"/>
      <c r="B7" s="73" t="s">
        <v>132</v>
      </c>
      <c r="C7" s="70"/>
      <c r="D7" s="70"/>
      <c r="E7" s="70"/>
      <c r="F7" s="70"/>
      <c r="G7" s="70"/>
      <c r="H7" s="70"/>
    </row>
    <row r="8" ht="22.8" customHeight="1" spans="1:8">
      <c r="A8" s="74"/>
      <c r="B8" s="74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6"/>
      <c r="B12" s="76"/>
      <c r="C12" s="22"/>
      <c r="D12" s="22"/>
      <c r="E12" s="77"/>
      <c r="F12" s="77"/>
      <c r="G12" s="77"/>
      <c r="H12" s="7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9" sqref="E9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1.875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1">
      <c r="A1" s="37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29</v>
      </c>
      <c r="T3" s="33"/>
    </row>
    <row r="4" ht="27.6" customHeight="1" spans="1:20">
      <c r="A4" s="78" t="s">
        <v>151</v>
      </c>
      <c r="B4" s="78"/>
      <c r="C4" s="78"/>
      <c r="D4" s="78" t="s">
        <v>152</v>
      </c>
      <c r="E4" s="78" t="s">
        <v>189</v>
      </c>
      <c r="F4" s="78" t="s">
        <v>190</v>
      </c>
      <c r="G4" s="78" t="s">
        <v>191</v>
      </c>
      <c r="H4" s="78" t="s">
        <v>192</v>
      </c>
      <c r="I4" s="78" t="s">
        <v>193</v>
      </c>
      <c r="J4" s="78" t="s">
        <v>194</v>
      </c>
      <c r="K4" s="78" t="s">
        <v>195</v>
      </c>
      <c r="L4" s="78" t="s">
        <v>196</v>
      </c>
      <c r="M4" s="78" t="s">
        <v>197</v>
      </c>
      <c r="N4" s="78" t="s">
        <v>198</v>
      </c>
      <c r="O4" s="78" t="s">
        <v>199</v>
      </c>
      <c r="P4" s="78" t="s">
        <v>200</v>
      </c>
      <c r="Q4" s="78" t="s">
        <v>201</v>
      </c>
      <c r="R4" s="78" t="s">
        <v>202</v>
      </c>
      <c r="S4" s="78" t="s">
        <v>203</v>
      </c>
      <c r="T4" s="78" t="s">
        <v>204</v>
      </c>
    </row>
    <row r="5" ht="19.8" customHeight="1" spans="1:20">
      <c r="A5" s="78" t="s">
        <v>159</v>
      </c>
      <c r="B5" s="78" t="s">
        <v>160</v>
      </c>
      <c r="C5" s="78" t="s">
        <v>161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18" customHeight="1" spans="1:20">
      <c r="A6" s="81"/>
      <c r="B6" s="81"/>
      <c r="C6" s="81"/>
      <c r="D6" s="81"/>
      <c r="E6" s="81" t="s">
        <v>132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18" customHeight="1" spans="1:20">
      <c r="A7" s="78"/>
      <c r="B7" s="84"/>
      <c r="C7" s="84"/>
      <c r="D7" s="81"/>
      <c r="E7" s="81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18" customHeight="1" spans="1:20">
      <c r="A8" s="78"/>
      <c r="B8" s="84"/>
      <c r="C8" s="84"/>
      <c r="D8" s="81"/>
      <c r="E8" s="85"/>
      <c r="F8" s="83"/>
      <c r="G8" s="86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8" customHeight="1" spans="1:20">
      <c r="A9" s="78"/>
      <c r="B9" s="84"/>
      <c r="C9" s="84"/>
      <c r="D9" s="81"/>
      <c r="E9" s="85"/>
      <c r="F9" s="83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18" customHeight="1" spans="1:20">
      <c r="A10" s="78"/>
      <c r="B10" s="84"/>
      <c r="C10" s="84"/>
      <c r="D10" s="81"/>
      <c r="E10" s="85"/>
      <c r="F10" s="83"/>
      <c r="G10" s="86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18" customHeight="1" spans="1:20">
      <c r="A11" s="78"/>
      <c r="B11" s="84"/>
      <c r="C11" s="84"/>
      <c r="D11" s="81"/>
      <c r="E11" s="85"/>
      <c r="F11" s="83"/>
      <c r="G11" s="86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ht="18" customHeight="1" spans="1:20">
      <c r="A12" s="78"/>
      <c r="B12" s="84"/>
      <c r="C12" s="84"/>
      <c r="D12" s="81"/>
      <c r="E12" s="85"/>
      <c r="F12" s="83"/>
      <c r="G12" s="86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ht="18" customHeight="1" spans="1:20">
      <c r="A13" s="87"/>
      <c r="B13" s="88"/>
      <c r="C13" s="88"/>
      <c r="D13" s="81"/>
      <c r="E13" s="89"/>
      <c r="F13" s="83"/>
      <c r="G13" s="86"/>
      <c r="H13" s="86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</row>
    <row r="14" ht="18" customHeight="1" spans="1:20">
      <c r="A14" s="79"/>
      <c r="B14" s="80"/>
      <c r="C14" s="80"/>
      <c r="D14" s="81"/>
      <c r="E14" s="90"/>
      <c r="F14" s="83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7" sqref="G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</cols>
  <sheetData>
    <row r="1" ht="16.35" customHeight="1" spans="1:1">
      <c r="A1" s="37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33" t="s">
        <v>29</v>
      </c>
      <c r="Q3" s="33"/>
      <c r="R3" s="33"/>
      <c r="S3" s="33"/>
      <c r="T3" s="33"/>
    </row>
    <row r="4" ht="29.3" customHeight="1" spans="1:20">
      <c r="A4" s="78" t="s">
        <v>151</v>
      </c>
      <c r="B4" s="78"/>
      <c r="C4" s="78"/>
      <c r="D4" s="78" t="s">
        <v>152</v>
      </c>
      <c r="E4" s="78" t="s">
        <v>189</v>
      </c>
      <c r="F4" s="78" t="s">
        <v>205</v>
      </c>
      <c r="G4" s="78" t="s">
        <v>154</v>
      </c>
      <c r="H4" s="78"/>
      <c r="I4" s="78"/>
      <c r="J4" s="78"/>
      <c r="K4" s="78" t="s">
        <v>155</v>
      </c>
      <c r="L4" s="78"/>
      <c r="M4" s="78"/>
      <c r="N4" s="78"/>
      <c r="O4" s="78"/>
      <c r="P4" s="78"/>
      <c r="Q4" s="78"/>
      <c r="R4" s="78"/>
      <c r="S4" s="78"/>
      <c r="T4" s="78"/>
    </row>
    <row r="5" ht="50" customHeight="1" spans="1:20">
      <c r="A5" s="78" t="s">
        <v>159</v>
      </c>
      <c r="B5" s="78" t="s">
        <v>160</v>
      </c>
      <c r="C5" s="78" t="s">
        <v>161</v>
      </c>
      <c r="D5" s="78"/>
      <c r="E5" s="78"/>
      <c r="F5" s="78"/>
      <c r="G5" s="78" t="s">
        <v>132</v>
      </c>
      <c r="H5" s="78" t="s">
        <v>206</v>
      </c>
      <c r="I5" s="78" t="s">
        <v>207</v>
      </c>
      <c r="J5" s="78" t="s">
        <v>199</v>
      </c>
      <c r="K5" s="78" t="s">
        <v>132</v>
      </c>
      <c r="L5" s="78" t="s">
        <v>209</v>
      </c>
      <c r="M5" s="78" t="s">
        <v>210</v>
      </c>
      <c r="N5" s="78" t="s">
        <v>201</v>
      </c>
      <c r="O5" s="78" t="s">
        <v>211</v>
      </c>
      <c r="P5" s="78" t="s">
        <v>212</v>
      </c>
      <c r="Q5" s="78" t="s">
        <v>213</v>
      </c>
      <c r="R5" s="78" t="s">
        <v>197</v>
      </c>
      <c r="S5" s="78" t="s">
        <v>200</v>
      </c>
      <c r="T5" s="78" t="s">
        <v>204</v>
      </c>
    </row>
    <row r="6" ht="22" customHeight="1" spans="1:20">
      <c r="A6" s="79"/>
      <c r="B6" s="80"/>
      <c r="C6" s="80"/>
      <c r="D6" s="81"/>
      <c r="E6" s="82"/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2" customHeight="1" spans="1:20">
      <c r="A7" s="78"/>
      <c r="B7" s="84"/>
      <c r="C7" s="84"/>
      <c r="D7" s="81"/>
      <c r="E7" s="81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" customHeight="1" spans="1:20">
      <c r="A8" s="78"/>
      <c r="B8" s="84"/>
      <c r="C8" s="84"/>
      <c r="D8" s="81"/>
      <c r="E8" s="85"/>
      <c r="F8" s="83"/>
      <c r="G8" s="83"/>
      <c r="H8" s="86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" customHeight="1" spans="1:20">
      <c r="A9" s="78"/>
      <c r="B9" s="84"/>
      <c r="C9" s="84"/>
      <c r="D9" s="81"/>
      <c r="E9" s="85"/>
      <c r="F9" s="83"/>
      <c r="G9" s="83"/>
      <c r="H9" s="86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" customHeight="1" spans="1:20">
      <c r="A10" s="78"/>
      <c r="B10" s="84"/>
      <c r="C10" s="84"/>
      <c r="D10" s="81"/>
      <c r="E10" s="85"/>
      <c r="F10" s="83"/>
      <c r="G10" s="83"/>
      <c r="H10" s="86"/>
      <c r="I10" s="90"/>
      <c r="J10" s="90"/>
      <c r="K10" s="83"/>
      <c r="L10" s="90"/>
      <c r="M10" s="90"/>
      <c r="N10" s="90"/>
      <c r="O10" s="90"/>
      <c r="P10" s="90"/>
      <c r="Q10" s="90"/>
      <c r="R10" s="90"/>
      <c r="S10" s="90"/>
      <c r="T10" s="90"/>
    </row>
    <row r="11" ht="22" customHeight="1" spans="1:20">
      <c r="A11" s="78"/>
      <c r="B11" s="84"/>
      <c r="C11" s="84"/>
      <c r="D11" s="81"/>
      <c r="E11" s="85"/>
      <c r="F11" s="83"/>
      <c r="G11" s="83"/>
      <c r="H11" s="86"/>
      <c r="I11" s="90"/>
      <c r="J11" s="90"/>
      <c r="K11" s="83"/>
      <c r="L11" s="90"/>
      <c r="M11" s="90"/>
      <c r="N11" s="90"/>
      <c r="O11" s="90"/>
      <c r="P11" s="90"/>
      <c r="Q11" s="90"/>
      <c r="R11" s="90"/>
      <c r="S11" s="90"/>
      <c r="T11" s="90"/>
    </row>
    <row r="12" ht="22" customHeight="1" spans="1:20">
      <c r="A12" s="78"/>
      <c r="B12" s="84"/>
      <c r="C12" s="84"/>
      <c r="D12" s="81"/>
      <c r="E12" s="85"/>
      <c r="F12" s="83"/>
      <c r="G12" s="83"/>
      <c r="H12" s="86"/>
      <c r="I12" s="90"/>
      <c r="J12" s="90"/>
      <c r="K12" s="83"/>
      <c r="L12" s="90"/>
      <c r="M12" s="90"/>
      <c r="N12" s="90"/>
      <c r="O12" s="90"/>
      <c r="P12" s="90"/>
      <c r="Q12" s="90"/>
      <c r="R12" s="90"/>
      <c r="S12" s="90"/>
      <c r="T12" s="90"/>
    </row>
    <row r="13" ht="22" customHeight="1" spans="1:20">
      <c r="A13" s="87"/>
      <c r="B13" s="88"/>
      <c r="C13" s="88"/>
      <c r="D13" s="81"/>
      <c r="E13" s="89"/>
      <c r="F13" s="83"/>
      <c r="G13" s="83"/>
      <c r="H13" s="90"/>
      <c r="I13" s="90"/>
      <c r="J13" s="90"/>
      <c r="K13" s="83"/>
      <c r="L13" s="90"/>
      <c r="M13" s="90"/>
      <c r="N13" s="90"/>
      <c r="O13" s="90"/>
      <c r="P13" s="90"/>
      <c r="Q13" s="90"/>
      <c r="R13" s="90"/>
      <c r="S13" s="90"/>
      <c r="T13" s="9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6" sqref="C1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7"/>
      <c r="B1" s="39" t="s">
        <v>4</v>
      </c>
      <c r="C1" s="39"/>
    </row>
    <row r="2" ht="25" customHeight="1" spans="2:3">
      <c r="B2" s="39"/>
      <c r="C2" s="39"/>
    </row>
    <row r="3" ht="31.05" customHeight="1" spans="2:3">
      <c r="B3" s="132" t="s">
        <v>5</v>
      </c>
      <c r="C3" s="132"/>
    </row>
    <row r="4" ht="32.55" customHeight="1" spans="2:3">
      <c r="B4" s="133">
        <v>1</v>
      </c>
      <c r="C4" s="134" t="s">
        <v>6</v>
      </c>
    </row>
    <row r="5" ht="32.55" customHeight="1" spans="2:3">
      <c r="B5" s="133">
        <v>2</v>
      </c>
      <c r="C5" s="135" t="s">
        <v>7</v>
      </c>
    </row>
    <row r="6" ht="32.55" customHeight="1" spans="2:3">
      <c r="B6" s="133">
        <v>3</v>
      </c>
      <c r="C6" s="134" t="s">
        <v>8</v>
      </c>
    </row>
    <row r="7" ht="32.55" customHeight="1" spans="2:3">
      <c r="B7" s="133">
        <v>4</v>
      </c>
      <c r="C7" s="134" t="s">
        <v>9</v>
      </c>
    </row>
    <row r="8" ht="32.55" customHeight="1" spans="2:3">
      <c r="B8" s="133">
        <v>5</v>
      </c>
      <c r="C8" s="134" t="s">
        <v>10</v>
      </c>
    </row>
    <row r="9" ht="32.55" customHeight="1" spans="2:3">
      <c r="B9" s="133">
        <v>6</v>
      </c>
      <c r="C9" s="134" t="s">
        <v>11</v>
      </c>
    </row>
    <row r="10" ht="32.55" customHeight="1" spans="2:3">
      <c r="B10" s="133">
        <v>7</v>
      </c>
      <c r="C10" s="134" t="s">
        <v>12</v>
      </c>
    </row>
    <row r="11" ht="32.55" customHeight="1" spans="2:3">
      <c r="B11" s="133">
        <v>8</v>
      </c>
      <c r="C11" s="134" t="s">
        <v>13</v>
      </c>
    </row>
    <row r="12" ht="32.55" customHeight="1" spans="2:3">
      <c r="B12" s="133">
        <v>9</v>
      </c>
      <c r="C12" s="134" t="s">
        <v>14</v>
      </c>
    </row>
    <row r="13" ht="32.55" customHeight="1" spans="2:3">
      <c r="B13" s="133">
        <v>10</v>
      </c>
      <c r="C13" s="134" t="s">
        <v>15</v>
      </c>
    </row>
    <row r="14" ht="32.55" customHeight="1" spans="2:3">
      <c r="B14" s="133">
        <v>11</v>
      </c>
      <c r="C14" s="134" t="s">
        <v>16</v>
      </c>
    </row>
    <row r="15" ht="32.55" customHeight="1" spans="2:3">
      <c r="B15" s="133">
        <v>12</v>
      </c>
      <c r="C15" s="134" t="s">
        <v>17</v>
      </c>
    </row>
    <row r="16" ht="32.55" customHeight="1" spans="2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18" t="s">
        <v>301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33" t="s">
        <v>29</v>
      </c>
    </row>
    <row r="4" ht="19.8" customHeight="1" spans="1:8">
      <c r="A4" s="20" t="s">
        <v>225</v>
      </c>
      <c r="B4" s="20" t="s">
        <v>153</v>
      </c>
      <c r="C4" s="20" t="s">
        <v>132</v>
      </c>
      <c r="D4" s="20" t="s">
        <v>302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23.25" customHeight="1" spans="1:8">
      <c r="A6" s="20"/>
      <c r="B6" s="20"/>
      <c r="C6" s="20"/>
      <c r="D6" s="20"/>
      <c r="E6" s="20" t="s">
        <v>206</v>
      </c>
      <c r="F6" s="20" t="s">
        <v>199</v>
      </c>
      <c r="G6" s="20"/>
      <c r="H6" s="20"/>
    </row>
    <row r="7" ht="22.8" customHeight="1" spans="1:8">
      <c r="A7" s="9"/>
      <c r="B7" s="73" t="s">
        <v>132</v>
      </c>
      <c r="C7" s="70">
        <v>0</v>
      </c>
      <c r="D7" s="70"/>
      <c r="E7" s="70"/>
      <c r="F7" s="70"/>
      <c r="G7" s="70"/>
      <c r="H7" s="70"/>
    </row>
    <row r="8" ht="22.8" customHeight="1" spans="1:8">
      <c r="A8" s="74"/>
      <c r="B8" s="74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6"/>
      <c r="B12" s="76"/>
      <c r="C12" s="22"/>
      <c r="D12" s="22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4" sqref="H4:H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33" t="s">
        <v>29</v>
      </c>
    </row>
    <row r="4" ht="25" customHeight="1" spans="1:8">
      <c r="A4" s="20" t="s">
        <v>225</v>
      </c>
      <c r="B4" s="20" t="s">
        <v>153</v>
      </c>
      <c r="C4" s="20" t="s">
        <v>132</v>
      </c>
      <c r="D4" s="20" t="s">
        <v>303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35.35" customHeight="1" spans="1:8">
      <c r="A6" s="20"/>
      <c r="B6" s="20"/>
      <c r="C6" s="20"/>
      <c r="D6" s="20"/>
      <c r="E6" s="20" t="s">
        <v>206</v>
      </c>
      <c r="F6" s="20" t="s">
        <v>199</v>
      </c>
      <c r="G6" s="20"/>
      <c r="H6" s="20"/>
    </row>
    <row r="7" ht="22.8" customHeight="1" spans="1:8">
      <c r="A7" s="9"/>
      <c r="B7" s="73" t="s">
        <v>132</v>
      </c>
      <c r="C7" s="70"/>
      <c r="D7" s="70"/>
      <c r="E7" s="70"/>
      <c r="F7" s="70"/>
      <c r="G7" s="70"/>
      <c r="H7" s="70"/>
    </row>
    <row r="8" ht="22.8" customHeight="1" spans="1:8">
      <c r="A8" s="74"/>
      <c r="B8" s="74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6"/>
      <c r="B12" s="76"/>
      <c r="C12" s="22"/>
      <c r="D12" s="22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2" workbookViewId="0">
      <selection activeCell="I22" sqref="I22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7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33" t="s">
        <v>29</v>
      </c>
      <c r="O3" s="33"/>
    </row>
    <row r="4" ht="26.05" customHeight="1" spans="1:15">
      <c r="A4" s="20" t="s">
        <v>152</v>
      </c>
      <c r="B4" s="67"/>
      <c r="C4" s="20" t="s">
        <v>304</v>
      </c>
      <c r="D4" s="20" t="s">
        <v>305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306</v>
      </c>
      <c r="O4" s="20"/>
    </row>
    <row r="5" ht="31.9" customHeight="1" spans="1:15">
      <c r="A5" s="20"/>
      <c r="B5" s="67"/>
      <c r="C5" s="20"/>
      <c r="D5" s="20" t="s">
        <v>307</v>
      </c>
      <c r="E5" s="20" t="s">
        <v>135</v>
      </c>
      <c r="F5" s="20"/>
      <c r="G5" s="20"/>
      <c r="H5" s="20"/>
      <c r="I5" s="20"/>
      <c r="J5" s="20"/>
      <c r="K5" s="20" t="s">
        <v>308</v>
      </c>
      <c r="L5" s="20" t="s">
        <v>137</v>
      </c>
      <c r="M5" s="20" t="s">
        <v>138</v>
      </c>
      <c r="N5" s="20" t="s">
        <v>309</v>
      </c>
      <c r="O5" s="20" t="s">
        <v>310</v>
      </c>
    </row>
    <row r="6" ht="44.85" customHeight="1" spans="1:15">
      <c r="A6" s="20"/>
      <c r="B6" s="67"/>
      <c r="C6" s="20"/>
      <c r="D6" s="20"/>
      <c r="E6" s="20" t="s">
        <v>311</v>
      </c>
      <c r="F6" s="20" t="s">
        <v>312</v>
      </c>
      <c r="G6" s="20" t="s">
        <v>313</v>
      </c>
      <c r="H6" s="20" t="s">
        <v>314</v>
      </c>
      <c r="I6" s="20" t="s">
        <v>315</v>
      </c>
      <c r="J6" s="20" t="s">
        <v>316</v>
      </c>
      <c r="K6" s="20"/>
      <c r="L6" s="20"/>
      <c r="M6" s="20"/>
      <c r="N6" s="20"/>
      <c r="O6" s="20"/>
    </row>
    <row r="7" ht="21" customHeight="1" spans="1:15">
      <c r="A7" s="9">
        <v>111001</v>
      </c>
      <c r="B7" s="68"/>
      <c r="C7" s="20" t="s">
        <v>132</v>
      </c>
      <c r="D7" s="69">
        <f>D8+D9+D10+D11+D12+D13+D14+D15+D16+D17+D18+D19+D20+D22+D23+D24+D21</f>
        <v>2677</v>
      </c>
      <c r="E7" s="69">
        <f>E8+E9+E10+E11+E12+E13+E14+E15+E16+E17+E18+E19+E20+E22+E23+E24+E21</f>
        <v>2677</v>
      </c>
      <c r="F7" s="69">
        <f>F8+F9+F10+F11+F12+F13+F14+F15+F16+F17+F18+F19+F20+F22+F23+F24+F21</f>
        <v>2677</v>
      </c>
      <c r="G7" s="70"/>
      <c r="H7" s="70"/>
      <c r="I7" s="70"/>
      <c r="J7" s="70"/>
      <c r="K7" s="70"/>
      <c r="L7" s="70"/>
      <c r="M7" s="70"/>
      <c r="N7" s="69">
        <f>N8+N9+N10+N11+N12+N13+N14+N15+N16+N17+N18+N19+N20+N22+N23+N24+N21</f>
        <v>2677</v>
      </c>
      <c r="O7" s="9"/>
    </row>
    <row r="8" ht="21" customHeight="1" spans="1:15">
      <c r="A8" s="9">
        <v>111001</v>
      </c>
      <c r="B8" s="68"/>
      <c r="C8" s="71" t="s">
        <v>317</v>
      </c>
      <c r="D8" s="69">
        <f>+E8</f>
        <v>2000</v>
      </c>
      <c r="E8" s="69">
        <f>F8+G8+H8+I8+J8</f>
        <v>2000</v>
      </c>
      <c r="F8" s="69">
        <v>2000</v>
      </c>
      <c r="G8" s="70"/>
      <c r="H8" s="70"/>
      <c r="I8" s="70"/>
      <c r="J8" s="70"/>
      <c r="K8" s="70"/>
      <c r="L8" s="70"/>
      <c r="M8" s="70"/>
      <c r="N8" s="69">
        <v>2000</v>
      </c>
      <c r="O8" s="9"/>
    </row>
    <row r="9" ht="21" customHeight="1" spans="1:15">
      <c r="A9" s="9">
        <v>111001</v>
      </c>
      <c r="B9" s="68"/>
      <c r="C9" s="72" t="s">
        <v>318</v>
      </c>
      <c r="D9" s="69">
        <f t="shared" ref="D9:D24" si="0">+E9</f>
        <v>10</v>
      </c>
      <c r="E9" s="69">
        <f t="shared" ref="E9:E24" si="1">F9+G9+H9+I9+J9</f>
        <v>10</v>
      </c>
      <c r="F9" s="69">
        <v>10</v>
      </c>
      <c r="G9" s="22"/>
      <c r="H9" s="22"/>
      <c r="I9" s="22"/>
      <c r="J9" s="22"/>
      <c r="K9" s="22"/>
      <c r="L9" s="22"/>
      <c r="M9" s="22"/>
      <c r="N9" s="69">
        <v>10</v>
      </c>
      <c r="O9" s="21"/>
    </row>
    <row r="10" ht="21" customHeight="1" spans="1:15">
      <c r="A10" s="9">
        <v>111001</v>
      </c>
      <c r="B10" s="68"/>
      <c r="C10" s="72" t="s">
        <v>319</v>
      </c>
      <c r="D10" s="69">
        <f t="shared" si="0"/>
        <v>200</v>
      </c>
      <c r="E10" s="69">
        <f t="shared" si="1"/>
        <v>200</v>
      </c>
      <c r="F10" s="69">
        <v>200</v>
      </c>
      <c r="G10" s="22"/>
      <c r="H10" s="22"/>
      <c r="I10" s="22"/>
      <c r="J10" s="22"/>
      <c r="K10" s="22"/>
      <c r="L10" s="22"/>
      <c r="M10" s="22"/>
      <c r="N10" s="69">
        <v>200</v>
      </c>
      <c r="O10" s="21"/>
    </row>
    <row r="11" ht="21" customHeight="1" spans="1:15">
      <c r="A11" s="9">
        <v>111001</v>
      </c>
      <c r="B11" s="68"/>
      <c r="C11" s="72" t="s">
        <v>320</v>
      </c>
      <c r="D11" s="69">
        <f t="shared" si="0"/>
        <v>20</v>
      </c>
      <c r="E11" s="69">
        <f t="shared" si="1"/>
        <v>20</v>
      </c>
      <c r="F11" s="69">
        <v>20</v>
      </c>
      <c r="G11" s="22"/>
      <c r="H11" s="22"/>
      <c r="I11" s="22"/>
      <c r="J11" s="22"/>
      <c r="K11" s="22"/>
      <c r="L11" s="22"/>
      <c r="M11" s="22"/>
      <c r="N11" s="69">
        <v>20</v>
      </c>
      <c r="O11" s="21"/>
    </row>
    <row r="12" ht="21" customHeight="1" spans="1:15">
      <c r="A12" s="9">
        <v>111001</v>
      </c>
      <c r="B12" s="68"/>
      <c r="C12" s="72" t="s">
        <v>321</v>
      </c>
      <c r="D12" s="69">
        <f t="shared" si="0"/>
        <v>20</v>
      </c>
      <c r="E12" s="69">
        <f t="shared" si="1"/>
        <v>20</v>
      </c>
      <c r="F12" s="69">
        <v>20</v>
      </c>
      <c r="G12" s="22"/>
      <c r="H12" s="22"/>
      <c r="I12" s="22"/>
      <c r="J12" s="22"/>
      <c r="K12" s="22"/>
      <c r="L12" s="22"/>
      <c r="M12" s="22"/>
      <c r="N12" s="69">
        <v>20</v>
      </c>
      <c r="O12" s="21"/>
    </row>
    <row r="13" ht="21" customHeight="1" spans="1:15">
      <c r="A13" s="9">
        <v>111001</v>
      </c>
      <c r="B13" s="68"/>
      <c r="C13" s="72" t="s">
        <v>322</v>
      </c>
      <c r="D13" s="69">
        <f t="shared" si="0"/>
        <v>50</v>
      </c>
      <c r="E13" s="69">
        <f t="shared" si="1"/>
        <v>50</v>
      </c>
      <c r="F13" s="69">
        <v>50</v>
      </c>
      <c r="G13" s="22"/>
      <c r="H13" s="22"/>
      <c r="I13" s="22"/>
      <c r="J13" s="22"/>
      <c r="K13" s="22"/>
      <c r="L13" s="22"/>
      <c r="M13" s="22"/>
      <c r="N13" s="69">
        <v>50</v>
      </c>
      <c r="O13" s="21"/>
    </row>
    <row r="14" ht="21" customHeight="1" spans="1:15">
      <c r="A14" s="9">
        <v>111001</v>
      </c>
      <c r="B14" s="68"/>
      <c r="C14" s="72" t="s">
        <v>323</v>
      </c>
      <c r="D14" s="69">
        <f t="shared" si="0"/>
        <v>100</v>
      </c>
      <c r="E14" s="69">
        <f t="shared" si="1"/>
        <v>100</v>
      </c>
      <c r="F14" s="69">
        <v>100</v>
      </c>
      <c r="G14" s="22"/>
      <c r="H14" s="22"/>
      <c r="I14" s="22"/>
      <c r="J14" s="22"/>
      <c r="K14" s="22"/>
      <c r="L14" s="22"/>
      <c r="M14" s="22"/>
      <c r="N14" s="69">
        <v>100</v>
      </c>
      <c r="O14" s="21"/>
    </row>
    <row r="15" ht="21" customHeight="1" spans="1:15">
      <c r="A15" s="9">
        <v>111001</v>
      </c>
      <c r="B15" s="68"/>
      <c r="C15" s="72" t="s">
        <v>324</v>
      </c>
      <c r="D15" s="69">
        <f t="shared" si="0"/>
        <v>20</v>
      </c>
      <c r="E15" s="69">
        <f t="shared" si="1"/>
        <v>20</v>
      </c>
      <c r="F15" s="69">
        <v>20</v>
      </c>
      <c r="G15" s="22"/>
      <c r="H15" s="22"/>
      <c r="I15" s="22"/>
      <c r="J15" s="22"/>
      <c r="K15" s="22"/>
      <c r="L15" s="22"/>
      <c r="M15" s="22"/>
      <c r="N15" s="69">
        <v>20</v>
      </c>
      <c r="O15" s="21"/>
    </row>
    <row r="16" ht="21" customHeight="1" spans="1:15">
      <c r="A16" s="9">
        <v>111001</v>
      </c>
      <c r="B16" s="68"/>
      <c r="C16" s="72" t="s">
        <v>325</v>
      </c>
      <c r="D16" s="69">
        <f t="shared" si="0"/>
        <v>20</v>
      </c>
      <c r="E16" s="69">
        <f t="shared" si="1"/>
        <v>20</v>
      </c>
      <c r="F16" s="69">
        <v>20</v>
      </c>
      <c r="G16" s="22"/>
      <c r="H16" s="22"/>
      <c r="I16" s="22"/>
      <c r="J16" s="22"/>
      <c r="K16" s="22"/>
      <c r="L16" s="22"/>
      <c r="M16" s="22"/>
      <c r="N16" s="69">
        <v>20</v>
      </c>
      <c r="O16" s="21"/>
    </row>
    <row r="17" ht="21" customHeight="1" spans="1:15">
      <c r="A17" s="9">
        <v>111001</v>
      </c>
      <c r="B17" s="68"/>
      <c r="C17" s="72" t="s">
        <v>326</v>
      </c>
      <c r="D17" s="69">
        <f t="shared" si="0"/>
        <v>40</v>
      </c>
      <c r="E17" s="69">
        <f t="shared" si="1"/>
        <v>40</v>
      </c>
      <c r="F17" s="69">
        <v>40</v>
      </c>
      <c r="G17" s="22"/>
      <c r="H17" s="22"/>
      <c r="I17" s="22"/>
      <c r="J17" s="22"/>
      <c r="K17" s="22"/>
      <c r="L17" s="22"/>
      <c r="M17" s="22"/>
      <c r="N17" s="69">
        <v>40</v>
      </c>
      <c r="O17" s="21"/>
    </row>
    <row r="18" ht="21" customHeight="1" spans="1:15">
      <c r="A18" s="9">
        <v>111001</v>
      </c>
      <c r="B18" s="68"/>
      <c r="C18" s="72" t="s">
        <v>327</v>
      </c>
      <c r="D18" s="69">
        <f t="shared" si="0"/>
        <v>10</v>
      </c>
      <c r="E18" s="69">
        <f t="shared" si="1"/>
        <v>10</v>
      </c>
      <c r="F18" s="69">
        <v>10</v>
      </c>
      <c r="G18" s="22"/>
      <c r="H18" s="22"/>
      <c r="I18" s="22"/>
      <c r="J18" s="22"/>
      <c r="K18" s="22"/>
      <c r="L18" s="22"/>
      <c r="M18" s="22"/>
      <c r="N18" s="69">
        <v>10</v>
      </c>
      <c r="O18" s="21"/>
    </row>
    <row r="19" ht="21" customHeight="1" spans="1:15">
      <c r="A19" s="9">
        <v>111001</v>
      </c>
      <c r="B19" s="68"/>
      <c r="C19" s="72" t="s">
        <v>328</v>
      </c>
      <c r="D19" s="69">
        <f t="shared" si="0"/>
        <v>30</v>
      </c>
      <c r="E19" s="69">
        <f t="shared" si="1"/>
        <v>30</v>
      </c>
      <c r="F19" s="69">
        <v>30</v>
      </c>
      <c r="G19" s="22"/>
      <c r="H19" s="22"/>
      <c r="I19" s="22"/>
      <c r="J19" s="22"/>
      <c r="K19" s="22"/>
      <c r="L19" s="22"/>
      <c r="M19" s="22"/>
      <c r="N19" s="69">
        <v>30</v>
      </c>
      <c r="O19" s="21"/>
    </row>
    <row r="20" ht="21" customHeight="1" spans="1:15">
      <c r="A20" s="9">
        <v>111001</v>
      </c>
      <c r="B20" s="68"/>
      <c r="C20" s="72" t="s">
        <v>329</v>
      </c>
      <c r="D20" s="69">
        <f t="shared" si="0"/>
        <v>12</v>
      </c>
      <c r="E20" s="69">
        <f t="shared" si="1"/>
        <v>12</v>
      </c>
      <c r="F20" s="69">
        <v>12</v>
      </c>
      <c r="G20" s="22"/>
      <c r="H20" s="22"/>
      <c r="I20" s="22"/>
      <c r="J20" s="22"/>
      <c r="K20" s="22"/>
      <c r="L20" s="22"/>
      <c r="M20" s="22"/>
      <c r="N20" s="69">
        <v>12</v>
      </c>
      <c r="O20" s="21"/>
    </row>
    <row r="21" ht="21" customHeight="1" spans="1:15">
      <c r="A21" s="9">
        <v>111001</v>
      </c>
      <c r="B21" s="68"/>
      <c r="C21" s="72" t="s">
        <v>330</v>
      </c>
      <c r="D21" s="69">
        <f t="shared" si="0"/>
        <v>10</v>
      </c>
      <c r="E21" s="69">
        <f t="shared" si="1"/>
        <v>10</v>
      </c>
      <c r="F21" s="69">
        <v>10</v>
      </c>
      <c r="G21" s="22"/>
      <c r="H21" s="22"/>
      <c r="I21" s="22"/>
      <c r="J21" s="22"/>
      <c r="K21" s="22"/>
      <c r="L21" s="22"/>
      <c r="M21" s="22"/>
      <c r="N21" s="69">
        <v>10</v>
      </c>
      <c r="O21" s="21"/>
    </row>
    <row r="22" ht="21" customHeight="1" spans="1:15">
      <c r="A22" s="9">
        <v>111001</v>
      </c>
      <c r="B22" s="68"/>
      <c r="C22" s="72" t="s">
        <v>331</v>
      </c>
      <c r="D22" s="69">
        <f t="shared" si="0"/>
        <v>3</v>
      </c>
      <c r="E22" s="69">
        <f t="shared" si="1"/>
        <v>3</v>
      </c>
      <c r="F22" s="69">
        <v>3</v>
      </c>
      <c r="G22" s="22"/>
      <c r="H22" s="22"/>
      <c r="I22" s="22"/>
      <c r="J22" s="22"/>
      <c r="K22" s="22"/>
      <c r="L22" s="22"/>
      <c r="M22" s="22"/>
      <c r="N22" s="69">
        <v>3</v>
      </c>
      <c r="O22" s="21"/>
    </row>
    <row r="23" ht="21" customHeight="1" spans="1:15">
      <c r="A23" s="9">
        <v>111001</v>
      </c>
      <c r="B23" s="68"/>
      <c r="C23" s="72" t="s">
        <v>332</v>
      </c>
      <c r="D23" s="69">
        <f t="shared" si="0"/>
        <v>55</v>
      </c>
      <c r="E23" s="69">
        <f t="shared" si="1"/>
        <v>55</v>
      </c>
      <c r="F23" s="69">
        <v>55</v>
      </c>
      <c r="G23" s="22"/>
      <c r="H23" s="22"/>
      <c r="I23" s="22"/>
      <c r="J23" s="22"/>
      <c r="K23" s="22"/>
      <c r="L23" s="22"/>
      <c r="M23" s="22"/>
      <c r="N23" s="69">
        <v>55</v>
      </c>
      <c r="O23" s="21"/>
    </row>
    <row r="24" ht="21" customHeight="1" spans="1:15">
      <c r="A24" s="9">
        <v>111001</v>
      </c>
      <c r="B24" s="68"/>
      <c r="C24" s="72" t="s">
        <v>333</v>
      </c>
      <c r="D24" s="69">
        <f t="shared" si="0"/>
        <v>77</v>
      </c>
      <c r="E24" s="69">
        <f t="shared" si="1"/>
        <v>77</v>
      </c>
      <c r="F24" s="69">
        <v>77</v>
      </c>
      <c r="G24" s="22"/>
      <c r="H24" s="22"/>
      <c r="I24" s="22"/>
      <c r="J24" s="22"/>
      <c r="K24" s="22"/>
      <c r="L24" s="22"/>
      <c r="M24" s="22"/>
      <c r="N24" s="69">
        <v>77</v>
      </c>
      <c r="O24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workbookViewId="0">
      <pane ySplit="5" topLeftCell="A6" activePane="bottomLeft" state="frozen"/>
      <selection/>
      <selection pane="bottomLeft" activeCell="F171" sqref="F171"/>
    </sheetView>
  </sheetViews>
  <sheetFormatPr defaultColWidth="10" defaultRowHeight="13.5"/>
  <cols>
    <col min="1" max="1" width="6.78333333333333" customWidth="1"/>
    <col min="2" max="2" width="9.375" style="35" customWidth="1"/>
    <col min="3" max="3" width="8.55833333333333" customWidth="1"/>
    <col min="4" max="4" width="6.625" customWidth="1"/>
    <col min="5" max="5" width="8.41666666666667" customWidth="1"/>
    <col min="6" max="6" width="8.55833333333333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style="36" customWidth="1"/>
    <col min="12" max="12" width="9.76666666666667" style="36" customWidth="1"/>
    <col min="13" max="13" width="19.1333333333333" customWidth="1"/>
    <col min="14" max="14" width="9.76666666666667" customWidth="1"/>
  </cols>
  <sheetData>
    <row r="1" ht="16.35" customHeight="1" spans="1:13">
      <c r="A1" s="37"/>
      <c r="B1" s="38"/>
      <c r="C1" s="37"/>
      <c r="D1" s="37"/>
      <c r="E1" s="37"/>
      <c r="F1" s="37"/>
      <c r="G1" s="37"/>
      <c r="H1" s="37"/>
      <c r="I1" s="37"/>
      <c r="J1" s="37"/>
      <c r="K1" s="57"/>
      <c r="L1" s="57"/>
      <c r="M1" s="37"/>
    </row>
    <row r="2" ht="37.95" customHeight="1" spans="1:13">
      <c r="A2" s="37"/>
      <c r="B2" s="38"/>
      <c r="C2" s="39" t="s">
        <v>334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4.15" customHeight="1" spans="1:13">
      <c r="A3" s="19" t="s">
        <v>28</v>
      </c>
      <c r="B3" s="40"/>
      <c r="C3" s="19"/>
      <c r="D3" s="19"/>
      <c r="E3" s="19"/>
      <c r="F3" s="19"/>
      <c r="G3" s="19"/>
      <c r="H3" s="19"/>
      <c r="I3" s="19"/>
      <c r="J3" s="19"/>
      <c r="K3" s="58"/>
      <c r="L3" s="58" t="s">
        <v>29</v>
      </c>
      <c r="M3" s="33"/>
    </row>
    <row r="4" ht="33.6" customHeight="1" spans="1:13">
      <c r="A4" s="20" t="s">
        <v>152</v>
      </c>
      <c r="B4" s="41" t="s">
        <v>335</v>
      </c>
      <c r="C4" s="20" t="s">
        <v>336</v>
      </c>
      <c r="D4" s="20" t="s">
        <v>337</v>
      </c>
      <c r="E4" s="20" t="s">
        <v>338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41"/>
      <c r="C5" s="20"/>
      <c r="D5" s="20"/>
      <c r="E5" s="20" t="s">
        <v>339</v>
      </c>
      <c r="F5" s="20" t="s">
        <v>340</v>
      </c>
      <c r="G5" s="20" t="s">
        <v>341</v>
      </c>
      <c r="H5" s="20" t="s">
        <v>342</v>
      </c>
      <c r="I5" s="20" t="s">
        <v>343</v>
      </c>
      <c r="J5" s="20" t="s">
        <v>344</v>
      </c>
      <c r="K5" s="20" t="s">
        <v>345</v>
      </c>
      <c r="L5" s="20" t="s">
        <v>346</v>
      </c>
      <c r="M5" s="20" t="s">
        <v>347</v>
      </c>
    </row>
    <row r="6" ht="32" customHeight="1" spans="1:13">
      <c r="A6" s="42"/>
      <c r="B6" s="43" t="s">
        <v>317</v>
      </c>
      <c r="C6" s="44">
        <v>2000</v>
      </c>
      <c r="D6" s="42" t="s">
        <v>348</v>
      </c>
      <c r="E6" s="45" t="s">
        <v>349</v>
      </c>
      <c r="F6" s="43" t="s">
        <v>350</v>
      </c>
      <c r="G6" s="46" t="s">
        <v>351</v>
      </c>
      <c r="H6" s="47" t="s">
        <v>352</v>
      </c>
      <c r="I6" s="47" t="s">
        <v>352</v>
      </c>
      <c r="J6" s="59" t="s">
        <v>353</v>
      </c>
      <c r="K6" s="46" t="s">
        <v>354</v>
      </c>
      <c r="L6" s="46" t="s">
        <v>355</v>
      </c>
      <c r="M6" s="42"/>
    </row>
    <row r="7" ht="32" customHeight="1" spans="1:13">
      <c r="A7" s="42"/>
      <c r="B7" s="43"/>
      <c r="C7" s="44"/>
      <c r="D7" s="42"/>
      <c r="E7" s="45"/>
      <c r="F7" s="43" t="s">
        <v>356</v>
      </c>
      <c r="G7" s="46" t="s">
        <v>357</v>
      </c>
      <c r="H7" s="46" t="s">
        <v>358</v>
      </c>
      <c r="I7" s="46" t="s">
        <v>359</v>
      </c>
      <c r="J7" s="59" t="s">
        <v>353</v>
      </c>
      <c r="K7" s="46" t="s">
        <v>358</v>
      </c>
      <c r="L7" s="46" t="s">
        <v>360</v>
      </c>
      <c r="M7" s="42"/>
    </row>
    <row r="8" ht="32" customHeight="1" spans="1:13">
      <c r="A8" s="42"/>
      <c r="B8" s="43"/>
      <c r="C8" s="44"/>
      <c r="D8" s="42"/>
      <c r="E8" s="45"/>
      <c r="F8" s="43" t="s">
        <v>361</v>
      </c>
      <c r="G8" s="46" t="s">
        <v>362</v>
      </c>
      <c r="H8" s="46" t="s">
        <v>358</v>
      </c>
      <c r="I8" s="46" t="s">
        <v>359</v>
      </c>
      <c r="J8" s="59" t="s">
        <v>353</v>
      </c>
      <c r="K8" s="46" t="s">
        <v>358</v>
      </c>
      <c r="L8" s="46" t="s">
        <v>360</v>
      </c>
      <c r="M8" s="42"/>
    </row>
    <row r="9" ht="32" customHeight="1" spans="1:13">
      <c r="A9" s="42"/>
      <c r="B9" s="43"/>
      <c r="C9" s="44"/>
      <c r="D9" s="42"/>
      <c r="E9" s="45" t="s">
        <v>363</v>
      </c>
      <c r="F9" s="43" t="s">
        <v>364</v>
      </c>
      <c r="G9" s="46" t="s">
        <v>365</v>
      </c>
      <c r="H9" s="48" t="s">
        <v>366</v>
      </c>
      <c r="I9" s="46" t="s">
        <v>367</v>
      </c>
      <c r="J9" s="59" t="s">
        <v>353</v>
      </c>
      <c r="K9" s="46" t="s">
        <v>159</v>
      </c>
      <c r="L9" s="46" t="s">
        <v>355</v>
      </c>
      <c r="M9" s="42"/>
    </row>
    <row r="10" ht="32" customHeight="1" spans="1:13">
      <c r="A10" s="42"/>
      <c r="B10" s="43"/>
      <c r="C10" s="44"/>
      <c r="D10" s="42"/>
      <c r="E10" s="45"/>
      <c r="F10" s="43" t="s">
        <v>368</v>
      </c>
      <c r="G10" s="46" t="s">
        <v>369</v>
      </c>
      <c r="H10" s="46" t="s">
        <v>369</v>
      </c>
      <c r="I10" s="46" t="s">
        <v>370</v>
      </c>
      <c r="J10" s="59" t="s">
        <v>353</v>
      </c>
      <c r="K10" s="46" t="s">
        <v>371</v>
      </c>
      <c r="L10" s="46" t="s">
        <v>355</v>
      </c>
      <c r="M10" s="42"/>
    </row>
    <row r="11" ht="32" customHeight="1" spans="1:13">
      <c r="A11" s="42"/>
      <c r="B11" s="43"/>
      <c r="C11" s="44"/>
      <c r="D11" s="42"/>
      <c r="E11" s="45"/>
      <c r="F11" s="43" t="s">
        <v>372</v>
      </c>
      <c r="G11" s="46" t="s">
        <v>373</v>
      </c>
      <c r="H11" s="48" t="s">
        <v>366</v>
      </c>
      <c r="I11" s="46" t="s">
        <v>374</v>
      </c>
      <c r="J11" s="59" t="s">
        <v>353</v>
      </c>
      <c r="K11" s="46" t="s">
        <v>159</v>
      </c>
      <c r="L11" s="46" t="s">
        <v>355</v>
      </c>
      <c r="M11" s="42"/>
    </row>
    <row r="12" ht="32" customHeight="1" spans="1:13">
      <c r="A12" s="42"/>
      <c r="B12" s="43"/>
      <c r="C12" s="44"/>
      <c r="D12" s="42"/>
      <c r="E12" s="45" t="s">
        <v>375</v>
      </c>
      <c r="F12" s="43" t="s">
        <v>376</v>
      </c>
      <c r="G12" s="46" t="s">
        <v>377</v>
      </c>
      <c r="H12" s="46" t="s">
        <v>378</v>
      </c>
      <c r="I12" s="46" t="s">
        <v>379</v>
      </c>
      <c r="J12" s="59" t="s">
        <v>353</v>
      </c>
      <c r="K12" s="46" t="s">
        <v>380</v>
      </c>
      <c r="L12" s="46" t="s">
        <v>355</v>
      </c>
      <c r="M12" s="42"/>
    </row>
    <row r="13" ht="32" customHeight="1" spans="1:13">
      <c r="A13" s="42"/>
      <c r="B13" s="43"/>
      <c r="C13" s="44"/>
      <c r="D13" s="42"/>
      <c r="E13" s="45" t="s">
        <v>381</v>
      </c>
      <c r="F13" s="43" t="s">
        <v>382</v>
      </c>
      <c r="G13" s="46" t="s">
        <v>383</v>
      </c>
      <c r="H13" s="46" t="s">
        <v>358</v>
      </c>
      <c r="I13" s="46" t="s">
        <v>358</v>
      </c>
      <c r="J13" s="59" t="s">
        <v>353</v>
      </c>
      <c r="K13" s="46" t="s">
        <v>358</v>
      </c>
      <c r="L13" s="46" t="s">
        <v>360</v>
      </c>
      <c r="M13" s="42"/>
    </row>
    <row r="14" ht="32" customHeight="1" spans="1:13">
      <c r="A14" s="42"/>
      <c r="B14" s="43"/>
      <c r="C14" s="44"/>
      <c r="D14" s="42"/>
      <c r="E14" s="45"/>
      <c r="F14" s="43" t="s">
        <v>384</v>
      </c>
      <c r="G14" s="46" t="s">
        <v>385</v>
      </c>
      <c r="H14" s="46" t="s">
        <v>386</v>
      </c>
      <c r="I14" s="46" t="s">
        <v>387</v>
      </c>
      <c r="J14" s="59" t="s">
        <v>353</v>
      </c>
      <c r="K14" s="46" t="s">
        <v>358</v>
      </c>
      <c r="L14" s="46" t="s">
        <v>360</v>
      </c>
      <c r="M14" s="42"/>
    </row>
    <row r="15" ht="32" customHeight="1" spans="1:13">
      <c r="A15" s="42"/>
      <c r="B15" s="43"/>
      <c r="C15" s="44"/>
      <c r="D15" s="42"/>
      <c r="E15" s="45"/>
      <c r="F15" s="43" t="s">
        <v>388</v>
      </c>
      <c r="G15" s="46" t="s">
        <v>389</v>
      </c>
      <c r="H15" s="46" t="s">
        <v>390</v>
      </c>
      <c r="I15" s="46" t="s">
        <v>390</v>
      </c>
      <c r="J15" s="59" t="s">
        <v>353</v>
      </c>
      <c r="K15" s="46" t="s">
        <v>358</v>
      </c>
      <c r="L15" s="46" t="s">
        <v>360</v>
      </c>
      <c r="M15" s="42"/>
    </row>
    <row r="16" ht="32" customHeight="1" spans="1:13">
      <c r="A16" s="42"/>
      <c r="B16" s="43" t="s">
        <v>318</v>
      </c>
      <c r="C16" s="49">
        <v>10</v>
      </c>
      <c r="D16" s="43" t="s">
        <v>391</v>
      </c>
      <c r="E16" s="50" t="s">
        <v>349</v>
      </c>
      <c r="F16" s="43" t="s">
        <v>350</v>
      </c>
      <c r="G16" s="43" t="s">
        <v>392</v>
      </c>
      <c r="H16" s="47" t="s">
        <v>352</v>
      </c>
      <c r="I16" s="47" t="s">
        <v>352</v>
      </c>
      <c r="J16" s="43" t="s">
        <v>393</v>
      </c>
      <c r="K16" s="46" t="s">
        <v>354</v>
      </c>
      <c r="L16" s="60" t="s">
        <v>355</v>
      </c>
      <c r="M16" s="42"/>
    </row>
    <row r="17" ht="32" customHeight="1" spans="1:13">
      <c r="A17" s="42"/>
      <c r="B17" s="43"/>
      <c r="C17" s="49"/>
      <c r="D17" s="43"/>
      <c r="E17" s="50"/>
      <c r="F17" s="43" t="s">
        <v>356</v>
      </c>
      <c r="G17" s="43" t="s">
        <v>394</v>
      </c>
      <c r="H17" s="43" t="s">
        <v>395</v>
      </c>
      <c r="I17" s="43" t="s">
        <v>395</v>
      </c>
      <c r="J17" s="43" t="s">
        <v>393</v>
      </c>
      <c r="K17" s="46" t="s">
        <v>396</v>
      </c>
      <c r="L17" s="46" t="s">
        <v>360</v>
      </c>
      <c r="M17" s="42"/>
    </row>
    <row r="18" ht="32" customHeight="1" spans="1:13">
      <c r="A18" s="42"/>
      <c r="B18" s="43"/>
      <c r="C18" s="49"/>
      <c r="D18" s="43"/>
      <c r="E18" s="50"/>
      <c r="F18" s="43" t="s">
        <v>361</v>
      </c>
      <c r="G18" s="43" t="s">
        <v>397</v>
      </c>
      <c r="H18" s="43" t="s">
        <v>398</v>
      </c>
      <c r="I18" s="43" t="s">
        <v>398</v>
      </c>
      <c r="J18" s="43" t="s">
        <v>393</v>
      </c>
      <c r="K18" s="46" t="s">
        <v>396</v>
      </c>
      <c r="L18" s="46" t="s">
        <v>360</v>
      </c>
      <c r="M18" s="42"/>
    </row>
    <row r="19" ht="32" customHeight="1" spans="1:13">
      <c r="A19" s="42"/>
      <c r="B19" s="43"/>
      <c r="C19" s="49"/>
      <c r="D19" s="43"/>
      <c r="E19" s="50" t="s">
        <v>363</v>
      </c>
      <c r="F19" s="43" t="s">
        <v>364</v>
      </c>
      <c r="G19" s="43" t="s">
        <v>399</v>
      </c>
      <c r="H19" s="43" t="s">
        <v>400</v>
      </c>
      <c r="I19" s="43" t="s">
        <v>400</v>
      </c>
      <c r="J19" s="43" t="s">
        <v>393</v>
      </c>
      <c r="K19" s="46" t="s">
        <v>401</v>
      </c>
      <c r="L19" s="60" t="s">
        <v>355</v>
      </c>
      <c r="M19" s="42"/>
    </row>
    <row r="20" ht="32" customHeight="1" spans="1:13">
      <c r="A20" s="42"/>
      <c r="B20" s="43"/>
      <c r="C20" s="49"/>
      <c r="D20" s="43"/>
      <c r="E20" s="50"/>
      <c r="F20" s="43" t="s">
        <v>372</v>
      </c>
      <c r="G20" s="43" t="s">
        <v>402</v>
      </c>
      <c r="H20" s="51" t="s">
        <v>403</v>
      </c>
      <c r="I20" s="51" t="s">
        <v>403</v>
      </c>
      <c r="J20" s="43" t="s">
        <v>393</v>
      </c>
      <c r="K20" s="46" t="s">
        <v>396</v>
      </c>
      <c r="L20" s="46" t="s">
        <v>360</v>
      </c>
      <c r="M20" s="42"/>
    </row>
    <row r="21" ht="32" customHeight="1" spans="1:13">
      <c r="A21" s="42"/>
      <c r="B21" s="43"/>
      <c r="C21" s="49"/>
      <c r="D21" s="43"/>
      <c r="E21" s="50"/>
      <c r="F21" s="43" t="s">
        <v>368</v>
      </c>
      <c r="G21" s="43" t="s">
        <v>369</v>
      </c>
      <c r="H21" s="52" t="s">
        <v>404</v>
      </c>
      <c r="I21" s="52" t="s">
        <v>404</v>
      </c>
      <c r="J21" s="61" t="s">
        <v>393</v>
      </c>
      <c r="K21" s="46" t="s">
        <v>371</v>
      </c>
      <c r="L21" s="60" t="s">
        <v>355</v>
      </c>
      <c r="M21" s="42"/>
    </row>
    <row r="22" ht="32" customHeight="1" spans="1:13">
      <c r="A22" s="42"/>
      <c r="B22" s="43"/>
      <c r="C22" s="49"/>
      <c r="D22" s="43"/>
      <c r="E22" s="50" t="s">
        <v>381</v>
      </c>
      <c r="F22" s="43" t="s">
        <v>382</v>
      </c>
      <c r="G22" s="43" t="s">
        <v>405</v>
      </c>
      <c r="H22" s="53" t="s">
        <v>406</v>
      </c>
      <c r="I22" s="53" t="s">
        <v>406</v>
      </c>
      <c r="J22" s="43" t="s">
        <v>393</v>
      </c>
      <c r="K22" s="46" t="s">
        <v>396</v>
      </c>
      <c r="L22" s="46" t="s">
        <v>360</v>
      </c>
      <c r="M22" s="42"/>
    </row>
    <row r="23" ht="32" customHeight="1" spans="1:13">
      <c r="A23" s="42"/>
      <c r="B23" s="43"/>
      <c r="C23" s="49"/>
      <c r="D23" s="43"/>
      <c r="E23" s="50"/>
      <c r="F23" s="43" t="s">
        <v>388</v>
      </c>
      <c r="G23" s="54" t="s">
        <v>407</v>
      </c>
      <c r="H23" s="43" t="s">
        <v>408</v>
      </c>
      <c r="I23" s="43" t="s">
        <v>408</v>
      </c>
      <c r="J23" s="43" t="s">
        <v>393</v>
      </c>
      <c r="K23" s="46" t="s">
        <v>396</v>
      </c>
      <c r="L23" s="46" t="s">
        <v>360</v>
      </c>
      <c r="M23" s="42"/>
    </row>
    <row r="24" ht="32" customHeight="1" spans="1:13">
      <c r="A24" s="42"/>
      <c r="B24" s="43"/>
      <c r="C24" s="49"/>
      <c r="D24" s="43"/>
      <c r="E24" s="50"/>
      <c r="F24" s="43" t="s">
        <v>384</v>
      </c>
      <c r="G24" s="43" t="s">
        <v>409</v>
      </c>
      <c r="H24" s="43" t="s">
        <v>410</v>
      </c>
      <c r="I24" s="43" t="s">
        <v>410</v>
      </c>
      <c r="J24" s="43" t="s">
        <v>393</v>
      </c>
      <c r="K24" s="46" t="s">
        <v>396</v>
      </c>
      <c r="L24" s="46" t="s">
        <v>360</v>
      </c>
      <c r="M24" s="42"/>
    </row>
    <row r="25" ht="32" customHeight="1" spans="1:13">
      <c r="A25" s="42"/>
      <c r="B25" s="43"/>
      <c r="C25" s="49"/>
      <c r="D25" s="43"/>
      <c r="E25" s="50" t="s">
        <v>375</v>
      </c>
      <c r="F25" s="43" t="s">
        <v>376</v>
      </c>
      <c r="G25" s="43" t="s">
        <v>411</v>
      </c>
      <c r="H25" s="43" t="s">
        <v>412</v>
      </c>
      <c r="I25" s="43" t="s">
        <v>412</v>
      </c>
      <c r="J25" s="43" t="s">
        <v>393</v>
      </c>
      <c r="K25" s="46" t="s">
        <v>380</v>
      </c>
      <c r="L25" s="60" t="s">
        <v>355</v>
      </c>
      <c r="M25" s="42"/>
    </row>
    <row r="26" ht="32" customHeight="1" spans="1:13">
      <c r="A26" s="42"/>
      <c r="B26" s="43" t="s">
        <v>319</v>
      </c>
      <c r="C26" s="49">
        <v>200</v>
      </c>
      <c r="D26" s="43" t="s">
        <v>413</v>
      </c>
      <c r="E26" s="50" t="s">
        <v>381</v>
      </c>
      <c r="F26" s="43" t="s">
        <v>384</v>
      </c>
      <c r="G26" s="51" t="s">
        <v>409</v>
      </c>
      <c r="H26" s="43" t="s">
        <v>410</v>
      </c>
      <c r="I26" s="43" t="s">
        <v>410</v>
      </c>
      <c r="J26" s="43" t="s">
        <v>393</v>
      </c>
      <c r="K26" s="46" t="s">
        <v>396</v>
      </c>
      <c r="L26" s="46" t="s">
        <v>360</v>
      </c>
      <c r="M26" s="42"/>
    </row>
    <row r="27" ht="32" customHeight="1" spans="1:13">
      <c r="A27" s="42"/>
      <c r="B27" s="43"/>
      <c r="C27" s="49"/>
      <c r="D27" s="43"/>
      <c r="E27" s="50"/>
      <c r="F27" s="55" t="s">
        <v>382</v>
      </c>
      <c r="G27" s="51" t="s">
        <v>405</v>
      </c>
      <c r="H27" s="43" t="s">
        <v>406</v>
      </c>
      <c r="I27" s="43" t="s">
        <v>406</v>
      </c>
      <c r="J27" s="43" t="s">
        <v>393</v>
      </c>
      <c r="K27" s="46" t="s">
        <v>396</v>
      </c>
      <c r="L27" s="46" t="s">
        <v>360</v>
      </c>
      <c r="M27" s="42"/>
    </row>
    <row r="28" ht="32" customHeight="1" spans="1:13">
      <c r="A28" s="42"/>
      <c r="B28" s="43"/>
      <c r="C28" s="49"/>
      <c r="D28" s="43"/>
      <c r="E28" s="50"/>
      <c r="F28" s="43" t="s">
        <v>388</v>
      </c>
      <c r="G28" s="54" t="s">
        <v>407</v>
      </c>
      <c r="H28" s="51" t="s">
        <v>408</v>
      </c>
      <c r="I28" s="51" t="s">
        <v>408</v>
      </c>
      <c r="J28" s="43" t="s">
        <v>393</v>
      </c>
      <c r="K28" s="46" t="s">
        <v>396</v>
      </c>
      <c r="L28" s="46" t="s">
        <v>360</v>
      </c>
      <c r="M28" s="42"/>
    </row>
    <row r="29" ht="32" customHeight="1" spans="1:13">
      <c r="A29" s="42"/>
      <c r="B29" s="43"/>
      <c r="C29" s="49"/>
      <c r="D29" s="43"/>
      <c r="E29" s="50" t="s">
        <v>363</v>
      </c>
      <c r="F29" s="43" t="s">
        <v>368</v>
      </c>
      <c r="G29" s="43" t="s">
        <v>369</v>
      </c>
      <c r="H29" s="52" t="s">
        <v>404</v>
      </c>
      <c r="I29" s="52" t="s">
        <v>404</v>
      </c>
      <c r="J29" s="61" t="s">
        <v>393</v>
      </c>
      <c r="K29" s="46" t="s">
        <v>371</v>
      </c>
      <c r="L29" s="60" t="s">
        <v>355</v>
      </c>
      <c r="M29" s="42"/>
    </row>
    <row r="30" ht="32" customHeight="1" spans="1:13">
      <c r="A30" s="42"/>
      <c r="B30" s="43"/>
      <c r="C30" s="49"/>
      <c r="D30" s="43"/>
      <c r="E30" s="50"/>
      <c r="F30" s="43" t="s">
        <v>372</v>
      </c>
      <c r="G30" s="43" t="s">
        <v>402</v>
      </c>
      <c r="H30" s="53" t="s">
        <v>403</v>
      </c>
      <c r="I30" s="53" t="s">
        <v>403</v>
      </c>
      <c r="J30" s="43" t="s">
        <v>393</v>
      </c>
      <c r="K30" s="46" t="s">
        <v>396</v>
      </c>
      <c r="L30" s="46" t="s">
        <v>360</v>
      </c>
      <c r="M30" s="42"/>
    </row>
    <row r="31" ht="32" customHeight="1" spans="1:13">
      <c r="A31" s="42"/>
      <c r="B31" s="43"/>
      <c r="C31" s="49"/>
      <c r="D31" s="43"/>
      <c r="E31" s="50"/>
      <c r="F31" s="43" t="s">
        <v>364</v>
      </c>
      <c r="G31" s="43" t="s">
        <v>414</v>
      </c>
      <c r="H31" s="43" t="s">
        <v>415</v>
      </c>
      <c r="I31" s="43" t="s">
        <v>415</v>
      </c>
      <c r="J31" s="43" t="s">
        <v>393</v>
      </c>
      <c r="K31" s="46" t="s">
        <v>396</v>
      </c>
      <c r="L31" s="46" t="s">
        <v>360</v>
      </c>
      <c r="M31" s="42"/>
    </row>
    <row r="32" ht="32" customHeight="1" spans="1:13">
      <c r="A32" s="42"/>
      <c r="B32" s="43"/>
      <c r="C32" s="49"/>
      <c r="D32" s="43"/>
      <c r="E32" s="50" t="s">
        <v>349</v>
      </c>
      <c r="F32" s="43" t="s">
        <v>361</v>
      </c>
      <c r="G32" s="43" t="s">
        <v>397</v>
      </c>
      <c r="H32" s="43" t="s">
        <v>398</v>
      </c>
      <c r="I32" s="43" t="s">
        <v>398</v>
      </c>
      <c r="J32" s="43" t="s">
        <v>393</v>
      </c>
      <c r="K32" s="46" t="s">
        <v>396</v>
      </c>
      <c r="L32" s="46" t="s">
        <v>360</v>
      </c>
      <c r="M32" s="42"/>
    </row>
    <row r="33" ht="32" customHeight="1" spans="1:13">
      <c r="A33" s="42"/>
      <c r="B33" s="43"/>
      <c r="C33" s="49"/>
      <c r="D33" s="43"/>
      <c r="E33" s="50"/>
      <c r="F33" s="43" t="s">
        <v>356</v>
      </c>
      <c r="G33" s="43" t="s">
        <v>416</v>
      </c>
      <c r="H33" s="43" t="s">
        <v>417</v>
      </c>
      <c r="I33" s="43" t="s">
        <v>417</v>
      </c>
      <c r="J33" s="43" t="s">
        <v>393</v>
      </c>
      <c r="K33" s="46" t="s">
        <v>418</v>
      </c>
      <c r="L33" s="60" t="s">
        <v>355</v>
      </c>
      <c r="M33" s="42"/>
    </row>
    <row r="34" ht="32" customHeight="1" spans="1:13">
      <c r="A34" s="42"/>
      <c r="B34" s="43"/>
      <c r="C34" s="49"/>
      <c r="D34" s="43"/>
      <c r="E34" s="50"/>
      <c r="F34" s="43" t="s">
        <v>350</v>
      </c>
      <c r="G34" s="43" t="s">
        <v>392</v>
      </c>
      <c r="H34" s="47" t="s">
        <v>352</v>
      </c>
      <c r="I34" s="47" t="s">
        <v>352</v>
      </c>
      <c r="J34" s="43" t="s">
        <v>393</v>
      </c>
      <c r="K34" s="46" t="s">
        <v>354</v>
      </c>
      <c r="L34" s="60" t="s">
        <v>355</v>
      </c>
      <c r="M34" s="42"/>
    </row>
    <row r="35" ht="32" customHeight="1" spans="1:13">
      <c r="A35" s="42"/>
      <c r="B35" s="43"/>
      <c r="C35" s="49"/>
      <c r="D35" s="43"/>
      <c r="E35" s="50" t="s">
        <v>375</v>
      </c>
      <c r="F35" s="43" t="s">
        <v>376</v>
      </c>
      <c r="G35" s="43" t="s">
        <v>411</v>
      </c>
      <c r="H35" s="43" t="s">
        <v>412</v>
      </c>
      <c r="I35" s="43" t="s">
        <v>412</v>
      </c>
      <c r="J35" s="43" t="s">
        <v>393</v>
      </c>
      <c r="K35" s="46" t="s">
        <v>380</v>
      </c>
      <c r="L35" s="60" t="s">
        <v>355</v>
      </c>
      <c r="M35" s="42"/>
    </row>
    <row r="36" ht="32" customHeight="1" spans="1:13">
      <c r="A36" s="42"/>
      <c r="B36" s="43" t="s">
        <v>320</v>
      </c>
      <c r="C36" s="49">
        <v>20</v>
      </c>
      <c r="D36" s="43" t="s">
        <v>419</v>
      </c>
      <c r="E36" s="50" t="s">
        <v>375</v>
      </c>
      <c r="F36" s="43" t="s">
        <v>376</v>
      </c>
      <c r="G36" s="43" t="s">
        <v>411</v>
      </c>
      <c r="H36" s="43" t="s">
        <v>412</v>
      </c>
      <c r="I36" s="43" t="s">
        <v>412</v>
      </c>
      <c r="J36" s="43" t="s">
        <v>393</v>
      </c>
      <c r="K36" s="46" t="s">
        <v>380</v>
      </c>
      <c r="L36" s="60" t="s">
        <v>355</v>
      </c>
      <c r="M36" s="42"/>
    </row>
    <row r="37" ht="32" customHeight="1" spans="1:13">
      <c r="A37" s="42"/>
      <c r="B37" s="43"/>
      <c r="C37" s="49"/>
      <c r="D37" s="43"/>
      <c r="E37" s="50" t="s">
        <v>381</v>
      </c>
      <c r="F37" s="43" t="s">
        <v>388</v>
      </c>
      <c r="G37" s="54" t="s">
        <v>407</v>
      </c>
      <c r="H37" s="43" t="s">
        <v>408</v>
      </c>
      <c r="I37" s="43" t="s">
        <v>408</v>
      </c>
      <c r="J37" s="43" t="s">
        <v>393</v>
      </c>
      <c r="K37" s="46" t="s">
        <v>396</v>
      </c>
      <c r="L37" s="46" t="s">
        <v>360</v>
      </c>
      <c r="M37" s="42"/>
    </row>
    <row r="38" ht="32" customHeight="1" spans="1:13">
      <c r="A38" s="42"/>
      <c r="B38" s="43"/>
      <c r="C38" s="49"/>
      <c r="D38" s="43"/>
      <c r="E38" s="50"/>
      <c r="F38" s="43" t="s">
        <v>384</v>
      </c>
      <c r="G38" s="43" t="s">
        <v>409</v>
      </c>
      <c r="H38" s="43" t="s">
        <v>410</v>
      </c>
      <c r="I38" s="43" t="s">
        <v>410</v>
      </c>
      <c r="J38" s="43" t="s">
        <v>393</v>
      </c>
      <c r="K38" s="46" t="s">
        <v>396</v>
      </c>
      <c r="L38" s="46" t="s">
        <v>360</v>
      </c>
      <c r="M38" s="42"/>
    </row>
    <row r="39" ht="32" customHeight="1" spans="1:13">
      <c r="A39" s="42"/>
      <c r="B39" s="43"/>
      <c r="C39" s="49"/>
      <c r="D39" s="43"/>
      <c r="E39" s="50"/>
      <c r="F39" s="43" t="s">
        <v>382</v>
      </c>
      <c r="G39" s="43" t="s">
        <v>405</v>
      </c>
      <c r="H39" s="51" t="s">
        <v>406</v>
      </c>
      <c r="I39" s="51" t="s">
        <v>406</v>
      </c>
      <c r="J39" s="43" t="s">
        <v>393</v>
      </c>
      <c r="K39" s="46" t="s">
        <v>396</v>
      </c>
      <c r="L39" s="46" t="s">
        <v>360</v>
      </c>
      <c r="M39" s="42"/>
    </row>
    <row r="40" ht="32" customHeight="1" spans="1:13">
      <c r="A40" s="42"/>
      <c r="B40" s="43"/>
      <c r="C40" s="49"/>
      <c r="D40" s="43"/>
      <c r="E40" s="50" t="s">
        <v>363</v>
      </c>
      <c r="F40" s="55" t="s">
        <v>368</v>
      </c>
      <c r="G40" s="43" t="s">
        <v>369</v>
      </c>
      <c r="H40" s="52" t="s">
        <v>404</v>
      </c>
      <c r="I40" s="52" t="s">
        <v>404</v>
      </c>
      <c r="J40" s="61" t="s">
        <v>393</v>
      </c>
      <c r="K40" s="46" t="s">
        <v>371</v>
      </c>
      <c r="L40" s="60" t="s">
        <v>355</v>
      </c>
      <c r="M40" s="42"/>
    </row>
    <row r="41" ht="32" customHeight="1" spans="1:13">
      <c r="A41" s="42"/>
      <c r="B41" s="43"/>
      <c r="C41" s="49"/>
      <c r="D41" s="43"/>
      <c r="E41" s="50"/>
      <c r="F41" s="55" t="s">
        <v>364</v>
      </c>
      <c r="G41" s="56" t="s">
        <v>420</v>
      </c>
      <c r="H41" s="56" t="s">
        <v>421</v>
      </c>
      <c r="I41" s="56" t="s">
        <v>421</v>
      </c>
      <c r="J41" s="43" t="s">
        <v>393</v>
      </c>
      <c r="K41" s="46" t="s">
        <v>422</v>
      </c>
      <c r="L41" s="60" t="s">
        <v>355</v>
      </c>
      <c r="M41" s="42"/>
    </row>
    <row r="42" ht="32" customHeight="1" spans="1:13">
      <c r="A42" s="42"/>
      <c r="B42" s="43"/>
      <c r="C42" s="49"/>
      <c r="D42" s="43"/>
      <c r="E42" s="50"/>
      <c r="F42" s="43" t="s">
        <v>372</v>
      </c>
      <c r="G42" s="53" t="s">
        <v>402</v>
      </c>
      <c r="H42" s="56" t="s">
        <v>403</v>
      </c>
      <c r="I42" s="56" t="s">
        <v>403</v>
      </c>
      <c r="J42" s="43" t="s">
        <v>393</v>
      </c>
      <c r="K42" s="46" t="s">
        <v>396</v>
      </c>
      <c r="L42" s="46" t="s">
        <v>360</v>
      </c>
      <c r="M42" s="42"/>
    </row>
    <row r="43" ht="32" customHeight="1" spans="1:13">
      <c r="A43" s="42"/>
      <c r="B43" s="43"/>
      <c r="C43" s="49"/>
      <c r="D43" s="43"/>
      <c r="E43" s="50" t="s">
        <v>349</v>
      </c>
      <c r="F43" s="43" t="s">
        <v>361</v>
      </c>
      <c r="G43" s="43" t="s">
        <v>397</v>
      </c>
      <c r="H43" s="43" t="s">
        <v>398</v>
      </c>
      <c r="I43" s="43" t="s">
        <v>398</v>
      </c>
      <c r="J43" s="43" t="s">
        <v>393</v>
      </c>
      <c r="K43" s="46" t="s">
        <v>396</v>
      </c>
      <c r="L43" s="46" t="s">
        <v>360</v>
      </c>
      <c r="M43" s="42"/>
    </row>
    <row r="44" ht="32" customHeight="1" spans="1:13">
      <c r="A44" s="42"/>
      <c r="B44" s="43"/>
      <c r="C44" s="49"/>
      <c r="D44" s="43"/>
      <c r="E44" s="50"/>
      <c r="F44" s="43" t="s">
        <v>356</v>
      </c>
      <c r="G44" s="43" t="s">
        <v>423</v>
      </c>
      <c r="H44" s="43" t="s">
        <v>424</v>
      </c>
      <c r="I44" s="43" t="s">
        <v>424</v>
      </c>
      <c r="J44" s="43" t="s">
        <v>393</v>
      </c>
      <c r="K44" s="46" t="s">
        <v>418</v>
      </c>
      <c r="L44" s="60" t="s">
        <v>355</v>
      </c>
      <c r="M44" s="42"/>
    </row>
    <row r="45" ht="32" customHeight="1" spans="1:13">
      <c r="A45" s="42"/>
      <c r="B45" s="43"/>
      <c r="C45" s="49"/>
      <c r="D45" s="43"/>
      <c r="E45" s="50"/>
      <c r="F45" s="43" t="s">
        <v>350</v>
      </c>
      <c r="G45" s="43" t="s">
        <v>392</v>
      </c>
      <c r="H45" s="47" t="s">
        <v>352</v>
      </c>
      <c r="I45" s="47" t="s">
        <v>352</v>
      </c>
      <c r="J45" s="43" t="s">
        <v>393</v>
      </c>
      <c r="K45" s="46" t="s">
        <v>354</v>
      </c>
      <c r="L45" s="60" t="s">
        <v>355</v>
      </c>
      <c r="M45" s="42"/>
    </row>
    <row r="46" ht="43.1" customHeight="1" spans="1:13">
      <c r="A46" s="42"/>
      <c r="B46" s="43" t="s">
        <v>321</v>
      </c>
      <c r="C46" s="49">
        <v>20</v>
      </c>
      <c r="D46" s="43" t="s">
        <v>425</v>
      </c>
      <c r="E46" s="50" t="s">
        <v>349</v>
      </c>
      <c r="F46" s="43" t="s">
        <v>350</v>
      </c>
      <c r="G46" s="43" t="s">
        <v>392</v>
      </c>
      <c r="H46" s="47" t="s">
        <v>352</v>
      </c>
      <c r="I46" s="47" t="s">
        <v>352</v>
      </c>
      <c r="J46" s="43" t="s">
        <v>393</v>
      </c>
      <c r="K46" s="46" t="s">
        <v>354</v>
      </c>
      <c r="L46" s="60" t="s">
        <v>355</v>
      </c>
      <c r="M46" s="42"/>
    </row>
    <row r="47" ht="43.1" customHeight="1" spans="1:13">
      <c r="A47" s="42"/>
      <c r="B47" s="43"/>
      <c r="C47" s="49"/>
      <c r="D47" s="43"/>
      <c r="E47" s="50"/>
      <c r="F47" s="43" t="s">
        <v>356</v>
      </c>
      <c r="G47" s="43" t="s">
        <v>426</v>
      </c>
      <c r="H47" s="43" t="s">
        <v>427</v>
      </c>
      <c r="I47" s="43" t="s">
        <v>427</v>
      </c>
      <c r="J47" s="43" t="s">
        <v>393</v>
      </c>
      <c r="K47" s="46" t="s">
        <v>428</v>
      </c>
      <c r="L47" s="60" t="s">
        <v>355</v>
      </c>
      <c r="M47" s="42"/>
    </row>
    <row r="48" ht="43.1" customHeight="1" spans="1:13">
      <c r="A48" s="42"/>
      <c r="B48" s="43"/>
      <c r="C48" s="49"/>
      <c r="D48" s="43"/>
      <c r="E48" s="50"/>
      <c r="F48" s="43" t="s">
        <v>361</v>
      </c>
      <c r="G48" s="43" t="s">
        <v>429</v>
      </c>
      <c r="H48" s="43" t="s">
        <v>398</v>
      </c>
      <c r="I48" s="43" t="s">
        <v>398</v>
      </c>
      <c r="J48" s="43" t="s">
        <v>393</v>
      </c>
      <c r="K48" s="46" t="s">
        <v>396</v>
      </c>
      <c r="L48" s="46" t="s">
        <v>360</v>
      </c>
      <c r="M48" s="42"/>
    </row>
    <row r="49" ht="43.1" customHeight="1" spans="1:13">
      <c r="A49" s="42"/>
      <c r="B49" s="43"/>
      <c r="C49" s="49"/>
      <c r="D49" s="43"/>
      <c r="E49" s="50" t="s">
        <v>363</v>
      </c>
      <c r="F49" s="43" t="s">
        <v>364</v>
      </c>
      <c r="G49" s="43" t="s">
        <v>430</v>
      </c>
      <c r="H49" s="43" t="s">
        <v>431</v>
      </c>
      <c r="I49" s="43" t="s">
        <v>431</v>
      </c>
      <c r="J49" s="43" t="s">
        <v>393</v>
      </c>
      <c r="K49" s="46" t="s">
        <v>396</v>
      </c>
      <c r="L49" s="46" t="s">
        <v>360</v>
      </c>
      <c r="M49" s="42"/>
    </row>
    <row r="50" ht="43.1" customHeight="1" spans="1:13">
      <c r="A50" s="42"/>
      <c r="B50" s="43"/>
      <c r="C50" s="49"/>
      <c r="D50" s="43"/>
      <c r="E50" s="50"/>
      <c r="F50" s="43" t="s">
        <v>368</v>
      </c>
      <c r="G50" s="43" t="s">
        <v>369</v>
      </c>
      <c r="H50" s="52" t="s">
        <v>404</v>
      </c>
      <c r="I50" s="52" t="s">
        <v>404</v>
      </c>
      <c r="J50" s="43" t="s">
        <v>393</v>
      </c>
      <c r="K50" s="46" t="s">
        <v>371</v>
      </c>
      <c r="L50" s="60" t="s">
        <v>355</v>
      </c>
      <c r="M50" s="42"/>
    </row>
    <row r="51" ht="43.1" customHeight="1" spans="1:13">
      <c r="A51" s="42"/>
      <c r="B51" s="43"/>
      <c r="C51" s="49"/>
      <c r="D51" s="43"/>
      <c r="E51" s="50"/>
      <c r="F51" s="43" t="s">
        <v>372</v>
      </c>
      <c r="G51" s="53" t="s">
        <v>402</v>
      </c>
      <c r="H51" s="56" t="s">
        <v>403</v>
      </c>
      <c r="I51" s="56" t="s">
        <v>403</v>
      </c>
      <c r="J51" s="43" t="s">
        <v>393</v>
      </c>
      <c r="K51" s="46" t="s">
        <v>396</v>
      </c>
      <c r="L51" s="46" t="s">
        <v>360</v>
      </c>
      <c r="M51" s="42"/>
    </row>
    <row r="52" ht="43.1" customHeight="1" spans="1:13">
      <c r="A52" s="42"/>
      <c r="B52" s="43"/>
      <c r="C52" s="49"/>
      <c r="D52" s="43"/>
      <c r="E52" s="50" t="s">
        <v>375</v>
      </c>
      <c r="F52" s="43" t="s">
        <v>376</v>
      </c>
      <c r="G52" s="43" t="s">
        <v>377</v>
      </c>
      <c r="H52" s="43" t="s">
        <v>412</v>
      </c>
      <c r="I52" s="43" t="s">
        <v>412</v>
      </c>
      <c r="J52" s="43" t="s">
        <v>393</v>
      </c>
      <c r="K52" s="46" t="s">
        <v>380</v>
      </c>
      <c r="L52" s="60" t="s">
        <v>355</v>
      </c>
      <c r="M52" s="42"/>
    </row>
    <row r="53" ht="43.1" customHeight="1" spans="1:13">
      <c r="A53" s="42"/>
      <c r="B53" s="43"/>
      <c r="C53" s="49"/>
      <c r="D53" s="43"/>
      <c r="E53" s="50" t="s">
        <v>381</v>
      </c>
      <c r="F53" s="43" t="s">
        <v>382</v>
      </c>
      <c r="G53" s="43" t="s">
        <v>405</v>
      </c>
      <c r="H53" s="43" t="s">
        <v>406</v>
      </c>
      <c r="I53" s="43" t="s">
        <v>406</v>
      </c>
      <c r="J53" s="43" t="s">
        <v>393</v>
      </c>
      <c r="K53" s="46" t="s">
        <v>396</v>
      </c>
      <c r="L53" s="46" t="s">
        <v>360</v>
      </c>
      <c r="M53" s="42"/>
    </row>
    <row r="54" ht="43.1" customHeight="1" spans="1:13">
      <c r="A54" s="42"/>
      <c r="B54" s="43"/>
      <c r="C54" s="49"/>
      <c r="D54" s="43"/>
      <c r="E54" s="50"/>
      <c r="F54" s="43" t="s">
        <v>384</v>
      </c>
      <c r="G54" s="43" t="s">
        <v>432</v>
      </c>
      <c r="H54" s="43" t="s">
        <v>410</v>
      </c>
      <c r="I54" s="43" t="s">
        <v>410</v>
      </c>
      <c r="J54" s="43" t="s">
        <v>393</v>
      </c>
      <c r="K54" s="46" t="s">
        <v>396</v>
      </c>
      <c r="L54" s="46" t="s">
        <v>360</v>
      </c>
      <c r="M54" s="42"/>
    </row>
    <row r="55" ht="43.1" customHeight="1" spans="1:13">
      <c r="A55" s="42"/>
      <c r="B55" s="43"/>
      <c r="C55" s="49"/>
      <c r="D55" s="43"/>
      <c r="E55" s="50"/>
      <c r="F55" s="43" t="s">
        <v>388</v>
      </c>
      <c r="G55" s="54" t="s">
        <v>433</v>
      </c>
      <c r="H55" s="43" t="s">
        <v>408</v>
      </c>
      <c r="I55" s="43" t="s">
        <v>408</v>
      </c>
      <c r="J55" s="43" t="s">
        <v>393</v>
      </c>
      <c r="K55" s="46" t="s">
        <v>396</v>
      </c>
      <c r="L55" s="46" t="s">
        <v>360</v>
      </c>
      <c r="M55" s="42"/>
    </row>
    <row r="56" ht="43.1" customHeight="1" spans="1:13">
      <c r="A56" s="42"/>
      <c r="B56" s="43" t="s">
        <v>322</v>
      </c>
      <c r="C56" s="49">
        <v>50</v>
      </c>
      <c r="D56" s="43" t="s">
        <v>434</v>
      </c>
      <c r="E56" s="50" t="s">
        <v>349</v>
      </c>
      <c r="F56" s="43" t="s">
        <v>350</v>
      </c>
      <c r="G56" s="43" t="s">
        <v>392</v>
      </c>
      <c r="H56" s="47" t="s">
        <v>352</v>
      </c>
      <c r="I56" s="47" t="s">
        <v>352</v>
      </c>
      <c r="J56" s="43" t="s">
        <v>393</v>
      </c>
      <c r="K56" s="46" t="s">
        <v>354</v>
      </c>
      <c r="L56" s="60" t="s">
        <v>355</v>
      </c>
      <c r="M56" s="42"/>
    </row>
    <row r="57" ht="43.1" customHeight="1" spans="1:13">
      <c r="A57" s="42"/>
      <c r="B57" s="43"/>
      <c r="C57" s="49"/>
      <c r="D57" s="43"/>
      <c r="E57" s="50"/>
      <c r="F57" s="43" t="s">
        <v>356</v>
      </c>
      <c r="G57" s="43" t="s">
        <v>435</v>
      </c>
      <c r="H57" s="43" t="s">
        <v>436</v>
      </c>
      <c r="I57" s="47" t="s">
        <v>352</v>
      </c>
      <c r="J57" s="43" t="s">
        <v>393</v>
      </c>
      <c r="K57" s="46" t="s">
        <v>428</v>
      </c>
      <c r="L57" s="60" t="s">
        <v>355</v>
      </c>
      <c r="M57" s="42"/>
    </row>
    <row r="58" ht="43.1" customHeight="1" spans="1:13">
      <c r="A58" s="42"/>
      <c r="B58" s="43"/>
      <c r="C58" s="49"/>
      <c r="D58" s="43"/>
      <c r="E58" s="50"/>
      <c r="F58" s="43" t="s">
        <v>361</v>
      </c>
      <c r="G58" s="43" t="s">
        <v>397</v>
      </c>
      <c r="H58" s="43" t="s">
        <v>398</v>
      </c>
      <c r="I58" s="43" t="s">
        <v>398</v>
      </c>
      <c r="J58" s="43" t="s">
        <v>393</v>
      </c>
      <c r="K58" s="46" t="s">
        <v>396</v>
      </c>
      <c r="L58" s="46" t="s">
        <v>360</v>
      </c>
      <c r="M58" s="42"/>
    </row>
    <row r="59" ht="43.1" customHeight="1" spans="1:13">
      <c r="A59" s="42"/>
      <c r="B59" s="43"/>
      <c r="C59" s="49"/>
      <c r="D59" s="43"/>
      <c r="E59" s="50" t="s">
        <v>363</v>
      </c>
      <c r="F59" s="43" t="s">
        <v>364</v>
      </c>
      <c r="G59" s="43" t="s">
        <v>437</v>
      </c>
      <c r="H59" s="43" t="s">
        <v>438</v>
      </c>
      <c r="I59" s="43" t="s">
        <v>438</v>
      </c>
      <c r="J59" s="43" t="s">
        <v>393</v>
      </c>
      <c r="K59" s="46" t="s">
        <v>439</v>
      </c>
      <c r="L59" s="60" t="s">
        <v>355</v>
      </c>
      <c r="M59" s="42"/>
    </row>
    <row r="60" ht="43.1" customHeight="1" spans="1:13">
      <c r="A60" s="42"/>
      <c r="B60" s="43"/>
      <c r="C60" s="49"/>
      <c r="D60" s="43"/>
      <c r="E60" s="50"/>
      <c r="F60" s="43" t="s">
        <v>372</v>
      </c>
      <c r="G60" s="53" t="s">
        <v>402</v>
      </c>
      <c r="H60" s="56" t="s">
        <v>403</v>
      </c>
      <c r="I60" s="56" t="s">
        <v>403</v>
      </c>
      <c r="J60" s="43" t="s">
        <v>393</v>
      </c>
      <c r="K60" s="46" t="s">
        <v>396</v>
      </c>
      <c r="L60" s="46" t="s">
        <v>360</v>
      </c>
      <c r="M60" s="42"/>
    </row>
    <row r="61" ht="43.1" customHeight="1" spans="1:13">
      <c r="A61" s="42"/>
      <c r="B61" s="43"/>
      <c r="C61" s="49"/>
      <c r="D61" s="43"/>
      <c r="E61" s="50"/>
      <c r="F61" s="43" t="s">
        <v>368</v>
      </c>
      <c r="G61" s="43" t="s">
        <v>369</v>
      </c>
      <c r="H61" s="52" t="s">
        <v>404</v>
      </c>
      <c r="I61" s="52" t="s">
        <v>404</v>
      </c>
      <c r="J61" s="43" t="s">
        <v>393</v>
      </c>
      <c r="K61" s="46" t="s">
        <v>371</v>
      </c>
      <c r="L61" s="60" t="s">
        <v>355</v>
      </c>
      <c r="M61" s="42"/>
    </row>
    <row r="62" ht="43.1" customHeight="1" spans="1:13">
      <c r="A62" s="42"/>
      <c r="B62" s="43"/>
      <c r="C62" s="49"/>
      <c r="D62" s="43"/>
      <c r="E62" s="50" t="s">
        <v>381</v>
      </c>
      <c r="F62" s="43" t="s">
        <v>382</v>
      </c>
      <c r="G62" s="43" t="s">
        <v>405</v>
      </c>
      <c r="H62" s="43" t="s">
        <v>406</v>
      </c>
      <c r="I62" s="43" t="s">
        <v>406</v>
      </c>
      <c r="J62" s="43" t="s">
        <v>393</v>
      </c>
      <c r="K62" s="46" t="s">
        <v>396</v>
      </c>
      <c r="L62" s="46" t="s">
        <v>360</v>
      </c>
      <c r="M62" s="42"/>
    </row>
    <row r="63" ht="43.1" customHeight="1" spans="1:13">
      <c r="A63" s="42"/>
      <c r="B63" s="43"/>
      <c r="C63" s="49"/>
      <c r="D63" s="43"/>
      <c r="E63" s="50"/>
      <c r="F63" s="43" t="s">
        <v>384</v>
      </c>
      <c r="G63" s="43" t="s">
        <v>409</v>
      </c>
      <c r="H63" s="43" t="s">
        <v>410</v>
      </c>
      <c r="I63" s="43" t="s">
        <v>410</v>
      </c>
      <c r="J63" s="43" t="s">
        <v>393</v>
      </c>
      <c r="K63" s="46" t="s">
        <v>396</v>
      </c>
      <c r="L63" s="46" t="s">
        <v>360</v>
      </c>
      <c r="M63" s="42"/>
    </row>
    <row r="64" ht="43.1" customHeight="1" spans="1:13">
      <c r="A64" s="42"/>
      <c r="B64" s="43"/>
      <c r="C64" s="49"/>
      <c r="D64" s="43"/>
      <c r="E64" s="50"/>
      <c r="F64" s="43" t="s">
        <v>388</v>
      </c>
      <c r="G64" s="54" t="s">
        <v>407</v>
      </c>
      <c r="H64" s="43" t="s">
        <v>408</v>
      </c>
      <c r="I64" s="43" t="s">
        <v>408</v>
      </c>
      <c r="J64" s="43" t="s">
        <v>393</v>
      </c>
      <c r="K64" s="46" t="s">
        <v>396</v>
      </c>
      <c r="L64" s="46" t="s">
        <v>360</v>
      </c>
      <c r="M64" s="42"/>
    </row>
    <row r="65" ht="43.1" customHeight="1" spans="1:13">
      <c r="A65" s="42"/>
      <c r="B65" s="43"/>
      <c r="C65" s="49"/>
      <c r="D65" s="43"/>
      <c r="E65" s="50" t="s">
        <v>375</v>
      </c>
      <c r="F65" s="43" t="s">
        <v>376</v>
      </c>
      <c r="G65" s="43" t="s">
        <v>411</v>
      </c>
      <c r="H65" s="43" t="s">
        <v>412</v>
      </c>
      <c r="I65" s="43" t="s">
        <v>412</v>
      </c>
      <c r="J65" s="43" t="s">
        <v>393</v>
      </c>
      <c r="K65" s="46" t="s">
        <v>380</v>
      </c>
      <c r="L65" s="60" t="s">
        <v>355</v>
      </c>
      <c r="M65" s="42"/>
    </row>
    <row r="66" ht="43.1" customHeight="1" spans="1:13">
      <c r="A66" s="42"/>
      <c r="B66" s="43" t="s">
        <v>323</v>
      </c>
      <c r="C66" s="49">
        <v>100</v>
      </c>
      <c r="D66" s="43" t="s">
        <v>440</v>
      </c>
      <c r="E66" s="50" t="s">
        <v>349</v>
      </c>
      <c r="F66" s="43" t="s">
        <v>350</v>
      </c>
      <c r="G66" s="43" t="s">
        <v>392</v>
      </c>
      <c r="H66" s="47" t="s">
        <v>352</v>
      </c>
      <c r="I66" s="47" t="s">
        <v>352</v>
      </c>
      <c r="J66" s="43" t="s">
        <v>393</v>
      </c>
      <c r="K66" s="46" t="s">
        <v>354</v>
      </c>
      <c r="L66" s="60" t="s">
        <v>355</v>
      </c>
      <c r="M66" s="42"/>
    </row>
    <row r="67" ht="43.1" customHeight="1" spans="1:13">
      <c r="A67" s="42"/>
      <c r="B67" s="43"/>
      <c r="C67" s="49"/>
      <c r="D67" s="43"/>
      <c r="E67" s="50"/>
      <c r="F67" s="43" t="s">
        <v>356</v>
      </c>
      <c r="G67" s="43" t="s">
        <v>441</v>
      </c>
      <c r="H67" s="43" t="s">
        <v>442</v>
      </c>
      <c r="I67" s="43" t="s">
        <v>441</v>
      </c>
      <c r="J67" s="43" t="s">
        <v>393</v>
      </c>
      <c r="K67" s="46" t="s">
        <v>428</v>
      </c>
      <c r="L67" s="60" t="s">
        <v>355</v>
      </c>
      <c r="M67" s="42"/>
    </row>
    <row r="68" ht="43.1" customHeight="1" spans="1:13">
      <c r="A68" s="42"/>
      <c r="B68" s="43"/>
      <c r="C68" s="49"/>
      <c r="D68" s="43"/>
      <c r="E68" s="50"/>
      <c r="F68" s="43" t="s">
        <v>361</v>
      </c>
      <c r="G68" s="43" t="s">
        <v>443</v>
      </c>
      <c r="H68" s="43" t="s">
        <v>398</v>
      </c>
      <c r="I68" s="43" t="s">
        <v>398</v>
      </c>
      <c r="J68" s="43" t="s">
        <v>393</v>
      </c>
      <c r="K68" s="46" t="s">
        <v>396</v>
      </c>
      <c r="L68" s="46" t="s">
        <v>360</v>
      </c>
      <c r="M68" s="42"/>
    </row>
    <row r="69" ht="43.1" customHeight="1" spans="1:13">
      <c r="A69" s="42"/>
      <c r="B69" s="43"/>
      <c r="C69" s="49"/>
      <c r="D69" s="43"/>
      <c r="E69" s="50" t="s">
        <v>375</v>
      </c>
      <c r="F69" s="43" t="s">
        <v>376</v>
      </c>
      <c r="G69" s="43" t="s">
        <v>377</v>
      </c>
      <c r="H69" s="43" t="s">
        <v>412</v>
      </c>
      <c r="I69" s="43" t="s">
        <v>412</v>
      </c>
      <c r="J69" s="43" t="s">
        <v>393</v>
      </c>
      <c r="K69" s="46" t="s">
        <v>380</v>
      </c>
      <c r="L69" s="60" t="s">
        <v>355</v>
      </c>
      <c r="M69" s="42"/>
    </row>
    <row r="70" ht="43.1" customHeight="1" spans="1:13">
      <c r="A70" s="42"/>
      <c r="B70" s="43"/>
      <c r="C70" s="49"/>
      <c r="D70" s="43"/>
      <c r="E70" s="50" t="s">
        <v>381</v>
      </c>
      <c r="F70" s="43" t="s">
        <v>388</v>
      </c>
      <c r="G70" s="54" t="s">
        <v>444</v>
      </c>
      <c r="H70" s="43" t="s">
        <v>408</v>
      </c>
      <c r="I70" s="43" t="s">
        <v>408</v>
      </c>
      <c r="J70" s="43" t="s">
        <v>393</v>
      </c>
      <c r="K70" s="46" t="s">
        <v>396</v>
      </c>
      <c r="L70" s="46" t="s">
        <v>360</v>
      </c>
      <c r="M70" s="42"/>
    </row>
    <row r="71" ht="43.1" customHeight="1" spans="1:13">
      <c r="A71" s="42"/>
      <c r="B71" s="43"/>
      <c r="C71" s="49"/>
      <c r="D71" s="43"/>
      <c r="E71" s="50"/>
      <c r="F71" s="43" t="s">
        <v>384</v>
      </c>
      <c r="G71" s="51" t="s">
        <v>445</v>
      </c>
      <c r="H71" s="51" t="s">
        <v>410</v>
      </c>
      <c r="I71" s="51" t="s">
        <v>410</v>
      </c>
      <c r="J71" s="43" t="s">
        <v>393</v>
      </c>
      <c r="K71" s="46" t="s">
        <v>396</v>
      </c>
      <c r="L71" s="46" t="s">
        <v>360</v>
      </c>
      <c r="M71" s="42"/>
    </row>
    <row r="72" ht="43.1" customHeight="1" spans="1:13">
      <c r="A72" s="42"/>
      <c r="B72" s="43"/>
      <c r="C72" s="49"/>
      <c r="D72" s="43"/>
      <c r="E72" s="50"/>
      <c r="F72" s="55" t="s">
        <v>382</v>
      </c>
      <c r="G72" s="43" t="s">
        <v>405</v>
      </c>
      <c r="H72" s="43" t="s">
        <v>406</v>
      </c>
      <c r="I72" s="43" t="s">
        <v>406</v>
      </c>
      <c r="J72" s="43" t="s">
        <v>393</v>
      </c>
      <c r="K72" s="46" t="s">
        <v>396</v>
      </c>
      <c r="L72" s="46" t="s">
        <v>360</v>
      </c>
      <c r="M72" s="42"/>
    </row>
    <row r="73" ht="43.1" customHeight="1" spans="1:13">
      <c r="A73" s="42"/>
      <c r="B73" s="43"/>
      <c r="C73" s="49"/>
      <c r="D73" s="43"/>
      <c r="E73" s="50" t="s">
        <v>363</v>
      </c>
      <c r="F73" s="43" t="s">
        <v>368</v>
      </c>
      <c r="G73" s="43" t="s">
        <v>369</v>
      </c>
      <c r="H73" s="52" t="s">
        <v>404</v>
      </c>
      <c r="I73" s="52" t="s">
        <v>404</v>
      </c>
      <c r="J73" s="43" t="s">
        <v>393</v>
      </c>
      <c r="K73" s="46" t="s">
        <v>371</v>
      </c>
      <c r="L73" s="60" t="s">
        <v>355</v>
      </c>
      <c r="M73" s="42"/>
    </row>
    <row r="74" ht="43.1" customHeight="1" spans="1:13">
      <c r="A74" s="42"/>
      <c r="B74" s="43"/>
      <c r="C74" s="49"/>
      <c r="D74" s="43"/>
      <c r="E74" s="50"/>
      <c r="F74" s="43" t="s">
        <v>372</v>
      </c>
      <c r="G74" s="53" t="s">
        <v>402</v>
      </c>
      <c r="H74" s="56" t="s">
        <v>403</v>
      </c>
      <c r="I74" s="56" t="s">
        <v>403</v>
      </c>
      <c r="J74" s="43" t="s">
        <v>393</v>
      </c>
      <c r="K74" s="46" t="s">
        <v>396</v>
      </c>
      <c r="L74" s="46" t="s">
        <v>360</v>
      </c>
      <c r="M74" s="42"/>
    </row>
    <row r="75" ht="43.1" customHeight="1" spans="1:13">
      <c r="A75" s="42"/>
      <c r="B75" s="43"/>
      <c r="C75" s="49"/>
      <c r="D75" s="43"/>
      <c r="E75" s="50"/>
      <c r="F75" s="43" t="s">
        <v>364</v>
      </c>
      <c r="G75" s="43" t="s">
        <v>446</v>
      </c>
      <c r="H75" s="43" t="s">
        <v>447</v>
      </c>
      <c r="I75" s="43" t="s">
        <v>447</v>
      </c>
      <c r="J75" s="43" t="s">
        <v>393</v>
      </c>
      <c r="K75" s="46" t="s">
        <v>448</v>
      </c>
      <c r="L75" s="60" t="s">
        <v>355</v>
      </c>
      <c r="M75" s="42"/>
    </row>
    <row r="76" ht="43.1" customHeight="1" spans="1:13">
      <c r="A76" s="42"/>
      <c r="B76" s="43" t="s">
        <v>324</v>
      </c>
      <c r="C76" s="49">
        <v>20</v>
      </c>
      <c r="D76" s="43" t="s">
        <v>449</v>
      </c>
      <c r="E76" s="50" t="s">
        <v>349</v>
      </c>
      <c r="F76" s="43" t="s">
        <v>350</v>
      </c>
      <c r="G76" s="43" t="s">
        <v>392</v>
      </c>
      <c r="H76" s="47" t="s">
        <v>352</v>
      </c>
      <c r="I76" s="47" t="s">
        <v>352</v>
      </c>
      <c r="J76" s="43" t="s">
        <v>393</v>
      </c>
      <c r="K76" s="46" t="s">
        <v>354</v>
      </c>
      <c r="L76" s="60" t="s">
        <v>355</v>
      </c>
      <c r="M76" s="42"/>
    </row>
    <row r="77" ht="43.1" customHeight="1" spans="1:13">
      <c r="A77" s="42"/>
      <c r="B77" s="43"/>
      <c r="C77" s="49"/>
      <c r="D77" s="43"/>
      <c r="E77" s="50"/>
      <c r="F77" s="43" t="s">
        <v>361</v>
      </c>
      <c r="G77" s="43" t="s">
        <v>397</v>
      </c>
      <c r="H77" s="43" t="s">
        <v>398</v>
      </c>
      <c r="I77" s="43" t="s">
        <v>398</v>
      </c>
      <c r="J77" s="43" t="s">
        <v>393</v>
      </c>
      <c r="K77" s="46" t="s">
        <v>396</v>
      </c>
      <c r="L77" s="46" t="s">
        <v>360</v>
      </c>
      <c r="M77" s="42"/>
    </row>
    <row r="78" ht="43.1" customHeight="1" spans="1:13">
      <c r="A78" s="42"/>
      <c r="B78" s="43"/>
      <c r="C78" s="49"/>
      <c r="D78" s="43"/>
      <c r="E78" s="50"/>
      <c r="F78" s="43" t="s">
        <v>356</v>
      </c>
      <c r="G78" s="43" t="s">
        <v>435</v>
      </c>
      <c r="H78" s="43" t="s">
        <v>436</v>
      </c>
      <c r="I78" s="43" t="s">
        <v>450</v>
      </c>
      <c r="J78" s="43" t="s">
        <v>393</v>
      </c>
      <c r="K78" s="46" t="s">
        <v>428</v>
      </c>
      <c r="L78" s="60" t="s">
        <v>355</v>
      </c>
      <c r="M78" s="42"/>
    </row>
    <row r="79" ht="43.1" customHeight="1" spans="1:13">
      <c r="A79" s="42"/>
      <c r="B79" s="43"/>
      <c r="C79" s="49"/>
      <c r="D79" s="43"/>
      <c r="E79" s="50" t="s">
        <v>381</v>
      </c>
      <c r="F79" s="43" t="s">
        <v>388</v>
      </c>
      <c r="G79" s="54" t="s">
        <v>407</v>
      </c>
      <c r="H79" s="43" t="s">
        <v>408</v>
      </c>
      <c r="I79" s="43" t="s">
        <v>408</v>
      </c>
      <c r="J79" s="43" t="s">
        <v>393</v>
      </c>
      <c r="K79" s="46" t="s">
        <v>396</v>
      </c>
      <c r="L79" s="46" t="s">
        <v>360</v>
      </c>
      <c r="M79" s="42"/>
    </row>
    <row r="80" ht="43.1" customHeight="1" spans="1:13">
      <c r="A80" s="42"/>
      <c r="B80" s="43"/>
      <c r="C80" s="49"/>
      <c r="D80" s="43"/>
      <c r="E80" s="50"/>
      <c r="F80" s="43" t="s">
        <v>384</v>
      </c>
      <c r="G80" s="51" t="s">
        <v>409</v>
      </c>
      <c r="H80" s="51" t="s">
        <v>410</v>
      </c>
      <c r="I80" s="51" t="s">
        <v>410</v>
      </c>
      <c r="J80" s="43" t="s">
        <v>393</v>
      </c>
      <c r="K80" s="46" t="s">
        <v>396</v>
      </c>
      <c r="L80" s="46" t="s">
        <v>360</v>
      </c>
      <c r="M80" s="42"/>
    </row>
    <row r="81" ht="43.1" customHeight="1" spans="1:13">
      <c r="A81" s="42"/>
      <c r="B81" s="43"/>
      <c r="C81" s="49"/>
      <c r="D81" s="43"/>
      <c r="E81" s="50"/>
      <c r="F81" s="43" t="s">
        <v>382</v>
      </c>
      <c r="G81" s="43" t="s">
        <v>405</v>
      </c>
      <c r="H81" s="43" t="s">
        <v>406</v>
      </c>
      <c r="I81" s="43" t="s">
        <v>406</v>
      </c>
      <c r="J81" s="43" t="s">
        <v>393</v>
      </c>
      <c r="K81" s="46" t="s">
        <v>396</v>
      </c>
      <c r="L81" s="46" t="s">
        <v>360</v>
      </c>
      <c r="M81" s="42"/>
    </row>
    <row r="82" ht="43.1" customHeight="1" spans="1:13">
      <c r="A82" s="42"/>
      <c r="B82" s="43"/>
      <c r="C82" s="49"/>
      <c r="D82" s="43"/>
      <c r="E82" s="50" t="s">
        <v>375</v>
      </c>
      <c r="F82" s="43" t="s">
        <v>376</v>
      </c>
      <c r="G82" s="43" t="s">
        <v>411</v>
      </c>
      <c r="H82" s="43" t="s">
        <v>412</v>
      </c>
      <c r="I82" s="43" t="s">
        <v>412</v>
      </c>
      <c r="J82" s="43" t="s">
        <v>393</v>
      </c>
      <c r="K82" s="46" t="s">
        <v>380</v>
      </c>
      <c r="L82" s="60" t="s">
        <v>355</v>
      </c>
      <c r="M82" s="42"/>
    </row>
    <row r="83" ht="43.1" customHeight="1" spans="1:13">
      <c r="A83" s="42"/>
      <c r="B83" s="43"/>
      <c r="C83" s="49"/>
      <c r="D83" s="43"/>
      <c r="E83" s="50" t="s">
        <v>363</v>
      </c>
      <c r="F83" s="43" t="s">
        <v>372</v>
      </c>
      <c r="G83" s="53" t="s">
        <v>402</v>
      </c>
      <c r="H83" s="56" t="s">
        <v>403</v>
      </c>
      <c r="I83" s="56" t="s">
        <v>403</v>
      </c>
      <c r="J83" s="43" t="s">
        <v>393</v>
      </c>
      <c r="K83" s="46" t="s">
        <v>396</v>
      </c>
      <c r="L83" s="46" t="s">
        <v>360</v>
      </c>
      <c r="M83" s="42"/>
    </row>
    <row r="84" ht="43.1" customHeight="1" spans="1:13">
      <c r="A84" s="42"/>
      <c r="B84" s="43"/>
      <c r="C84" s="49"/>
      <c r="D84" s="43"/>
      <c r="E84" s="50"/>
      <c r="F84" s="43" t="s">
        <v>364</v>
      </c>
      <c r="G84" s="43" t="s">
        <v>451</v>
      </c>
      <c r="H84" s="43" t="s">
        <v>452</v>
      </c>
      <c r="I84" s="43" t="s">
        <v>452</v>
      </c>
      <c r="J84" s="43" t="s">
        <v>393</v>
      </c>
      <c r="K84" s="46" t="s">
        <v>396</v>
      </c>
      <c r="L84" s="46" t="s">
        <v>360</v>
      </c>
      <c r="M84" s="42"/>
    </row>
    <row r="85" ht="43.1" customHeight="1" spans="1:13">
      <c r="A85" s="42"/>
      <c r="B85" s="43"/>
      <c r="C85" s="49"/>
      <c r="D85" s="43"/>
      <c r="E85" s="50"/>
      <c r="F85" s="43" t="s">
        <v>368</v>
      </c>
      <c r="G85" s="43" t="s">
        <v>369</v>
      </c>
      <c r="H85" s="52" t="s">
        <v>404</v>
      </c>
      <c r="I85" s="52" t="s">
        <v>404</v>
      </c>
      <c r="J85" s="43" t="s">
        <v>393</v>
      </c>
      <c r="K85" s="46" t="s">
        <v>371</v>
      </c>
      <c r="L85" s="60" t="s">
        <v>355</v>
      </c>
      <c r="M85" s="42"/>
    </row>
    <row r="86" ht="43.1" customHeight="1" spans="1:13">
      <c r="A86" s="42"/>
      <c r="B86" s="43" t="s">
        <v>325</v>
      </c>
      <c r="C86" s="44"/>
      <c r="D86" s="42"/>
      <c r="E86" s="41" t="s">
        <v>349</v>
      </c>
      <c r="F86" s="62" t="s">
        <v>350</v>
      </c>
      <c r="G86" s="62" t="s">
        <v>453</v>
      </c>
      <c r="H86" s="62" t="s">
        <v>453</v>
      </c>
      <c r="I86" s="63" t="s">
        <v>454</v>
      </c>
      <c r="J86" s="63" t="s">
        <v>393</v>
      </c>
      <c r="K86" s="63" t="s">
        <v>354</v>
      </c>
      <c r="L86" s="63" t="s">
        <v>355</v>
      </c>
      <c r="M86" s="42"/>
    </row>
    <row r="87" ht="43.1" customHeight="1" spans="1:13">
      <c r="A87" s="42"/>
      <c r="B87" s="43"/>
      <c r="C87" s="44"/>
      <c r="D87" s="42"/>
      <c r="E87" s="41"/>
      <c r="F87" s="62" t="s">
        <v>356</v>
      </c>
      <c r="G87" s="62" t="s">
        <v>455</v>
      </c>
      <c r="H87" s="63" t="s">
        <v>455</v>
      </c>
      <c r="I87" s="63" t="s">
        <v>455</v>
      </c>
      <c r="J87" s="63" t="s">
        <v>393</v>
      </c>
      <c r="K87" s="63" t="s">
        <v>456</v>
      </c>
      <c r="L87" s="63" t="s">
        <v>360</v>
      </c>
      <c r="M87" s="42"/>
    </row>
    <row r="88" ht="43.1" customHeight="1" spans="1:13">
      <c r="A88" s="42"/>
      <c r="B88" s="43"/>
      <c r="C88" s="44"/>
      <c r="D88" s="42"/>
      <c r="E88" s="41"/>
      <c r="F88" s="62" t="s">
        <v>361</v>
      </c>
      <c r="G88" s="62" t="s">
        <v>457</v>
      </c>
      <c r="H88" s="63" t="s">
        <v>457</v>
      </c>
      <c r="I88" s="63" t="s">
        <v>458</v>
      </c>
      <c r="J88" s="63" t="s">
        <v>393</v>
      </c>
      <c r="K88" s="63" t="s">
        <v>456</v>
      </c>
      <c r="L88" s="63" t="s">
        <v>360</v>
      </c>
      <c r="M88" s="42"/>
    </row>
    <row r="89" ht="43.1" customHeight="1" spans="1:13">
      <c r="A89" s="42"/>
      <c r="B89" s="43"/>
      <c r="C89" s="44"/>
      <c r="D89" s="42"/>
      <c r="E89" s="41" t="s">
        <v>363</v>
      </c>
      <c r="F89" s="62" t="s">
        <v>364</v>
      </c>
      <c r="G89" s="62" t="s">
        <v>459</v>
      </c>
      <c r="H89" s="62" t="s">
        <v>460</v>
      </c>
      <c r="I89" s="62" t="s">
        <v>459</v>
      </c>
      <c r="J89" s="63" t="s">
        <v>393</v>
      </c>
      <c r="K89" s="63" t="s">
        <v>461</v>
      </c>
      <c r="L89" s="63" t="s">
        <v>355</v>
      </c>
      <c r="M89" s="42"/>
    </row>
    <row r="90" ht="43.1" customHeight="1" spans="1:13">
      <c r="A90" s="42"/>
      <c r="B90" s="43"/>
      <c r="C90" s="44"/>
      <c r="D90" s="42"/>
      <c r="E90" s="41"/>
      <c r="F90" s="62" t="s">
        <v>368</v>
      </c>
      <c r="G90" s="62" t="s">
        <v>369</v>
      </c>
      <c r="H90" s="62" t="s">
        <v>369</v>
      </c>
      <c r="I90" s="63" t="s">
        <v>462</v>
      </c>
      <c r="J90" s="63" t="s">
        <v>393</v>
      </c>
      <c r="K90" s="63" t="s">
        <v>371</v>
      </c>
      <c r="L90" s="63" t="s">
        <v>355</v>
      </c>
      <c r="M90" s="42"/>
    </row>
    <row r="91" ht="43.1" customHeight="1" spans="1:13">
      <c r="A91" s="42"/>
      <c r="B91" s="43"/>
      <c r="C91" s="44"/>
      <c r="D91" s="42"/>
      <c r="E91" s="41"/>
      <c r="F91" s="62" t="s">
        <v>372</v>
      </c>
      <c r="G91" s="62" t="s">
        <v>463</v>
      </c>
      <c r="H91" s="63" t="s">
        <v>464</v>
      </c>
      <c r="I91" s="63" t="s">
        <v>464</v>
      </c>
      <c r="J91" s="63" t="s">
        <v>393</v>
      </c>
      <c r="K91" s="63" t="s">
        <v>456</v>
      </c>
      <c r="L91" s="63" t="s">
        <v>360</v>
      </c>
      <c r="M91" s="42"/>
    </row>
    <row r="92" ht="43.1" customHeight="1" spans="1:13">
      <c r="A92" s="42"/>
      <c r="B92" s="43"/>
      <c r="C92" s="44"/>
      <c r="D92" s="42"/>
      <c r="E92" s="41" t="s">
        <v>375</v>
      </c>
      <c r="F92" s="62" t="s">
        <v>376</v>
      </c>
      <c r="G92" s="62" t="s">
        <v>377</v>
      </c>
      <c r="H92" s="62" t="s">
        <v>465</v>
      </c>
      <c r="I92" s="63" t="s">
        <v>466</v>
      </c>
      <c r="J92" s="63" t="s">
        <v>393</v>
      </c>
      <c r="K92" s="63" t="s">
        <v>380</v>
      </c>
      <c r="L92" s="63" t="s">
        <v>355</v>
      </c>
      <c r="M92" s="42"/>
    </row>
    <row r="93" ht="43.1" customHeight="1" spans="1:13">
      <c r="A93" s="42"/>
      <c r="B93" s="43"/>
      <c r="C93" s="44"/>
      <c r="D93" s="42"/>
      <c r="E93" s="41" t="s">
        <v>381</v>
      </c>
      <c r="F93" s="62" t="s">
        <v>382</v>
      </c>
      <c r="G93" s="63" t="s">
        <v>467</v>
      </c>
      <c r="H93" s="63" t="s">
        <v>467</v>
      </c>
      <c r="I93" s="63" t="s">
        <v>406</v>
      </c>
      <c r="J93" s="63" t="s">
        <v>393</v>
      </c>
      <c r="K93" s="63" t="s">
        <v>456</v>
      </c>
      <c r="L93" s="63" t="s">
        <v>360</v>
      </c>
      <c r="M93" s="42"/>
    </row>
    <row r="94" ht="43.1" customHeight="1" spans="1:13">
      <c r="A94" s="42"/>
      <c r="B94" s="43"/>
      <c r="C94" s="44"/>
      <c r="D94" s="42"/>
      <c r="E94" s="41"/>
      <c r="F94" s="62" t="s">
        <v>384</v>
      </c>
      <c r="G94" s="63" t="s">
        <v>386</v>
      </c>
      <c r="H94" s="64" t="s">
        <v>468</v>
      </c>
      <c r="I94" s="63" t="s">
        <v>406</v>
      </c>
      <c r="J94" s="63" t="s">
        <v>393</v>
      </c>
      <c r="K94" s="63" t="s">
        <v>456</v>
      </c>
      <c r="L94" s="63" t="s">
        <v>360</v>
      </c>
      <c r="M94" s="42"/>
    </row>
    <row r="95" ht="43.1" customHeight="1" spans="1:13">
      <c r="A95" s="42"/>
      <c r="B95" s="43"/>
      <c r="C95" s="44"/>
      <c r="D95" s="42"/>
      <c r="E95" s="41"/>
      <c r="F95" s="62" t="s">
        <v>388</v>
      </c>
      <c r="G95" s="63" t="s">
        <v>469</v>
      </c>
      <c r="H95" s="62" t="s">
        <v>470</v>
      </c>
      <c r="I95" s="63" t="s">
        <v>395</v>
      </c>
      <c r="J95" s="63" t="s">
        <v>393</v>
      </c>
      <c r="K95" s="63" t="s">
        <v>456</v>
      </c>
      <c r="L95" s="63" t="s">
        <v>360</v>
      </c>
      <c r="M95" s="42"/>
    </row>
    <row r="96" ht="43.1" customHeight="1" spans="1:13">
      <c r="A96" s="43"/>
      <c r="B96" s="43" t="s">
        <v>326</v>
      </c>
      <c r="C96" s="49">
        <v>40</v>
      </c>
      <c r="D96" s="43" t="s">
        <v>471</v>
      </c>
      <c r="E96" s="50" t="s">
        <v>363</v>
      </c>
      <c r="F96" s="43" t="s">
        <v>372</v>
      </c>
      <c r="G96" s="43" t="s">
        <v>472</v>
      </c>
      <c r="H96" s="43" t="s">
        <v>472</v>
      </c>
      <c r="I96" s="43" t="s">
        <v>473</v>
      </c>
      <c r="J96" s="43" t="s">
        <v>393</v>
      </c>
      <c r="K96" s="46" t="s">
        <v>456</v>
      </c>
      <c r="L96" s="46" t="s">
        <v>360</v>
      </c>
      <c r="M96" s="42"/>
    </row>
    <row r="97" ht="43.1" customHeight="1" spans="1:13">
      <c r="A97" s="43"/>
      <c r="B97" s="43"/>
      <c r="C97" s="49"/>
      <c r="D97" s="43"/>
      <c r="E97" s="50"/>
      <c r="F97" s="43" t="s">
        <v>368</v>
      </c>
      <c r="G97" s="43" t="s">
        <v>369</v>
      </c>
      <c r="H97" s="43" t="s">
        <v>474</v>
      </c>
      <c r="I97" s="43" t="s">
        <v>475</v>
      </c>
      <c r="J97" s="43" t="s">
        <v>393</v>
      </c>
      <c r="K97" s="46" t="s">
        <v>371</v>
      </c>
      <c r="L97" s="46" t="s">
        <v>355</v>
      </c>
      <c r="M97" s="42"/>
    </row>
    <row r="98" ht="43.1" customHeight="1" spans="1:13">
      <c r="A98" s="43"/>
      <c r="B98" s="43"/>
      <c r="C98" s="49"/>
      <c r="D98" s="43"/>
      <c r="E98" s="50"/>
      <c r="F98" s="43" t="s">
        <v>364</v>
      </c>
      <c r="G98" s="43" t="s">
        <v>476</v>
      </c>
      <c r="H98" s="43" t="s">
        <v>477</v>
      </c>
      <c r="I98" s="43" t="s">
        <v>476</v>
      </c>
      <c r="J98" s="43" t="s">
        <v>393</v>
      </c>
      <c r="K98" s="46" t="s">
        <v>422</v>
      </c>
      <c r="L98" s="46" t="s">
        <v>355</v>
      </c>
      <c r="M98" s="42"/>
    </row>
    <row r="99" ht="43.1" customHeight="1" spans="1:13">
      <c r="A99" s="43"/>
      <c r="B99" s="43"/>
      <c r="C99" s="49"/>
      <c r="D99" s="43"/>
      <c r="E99" s="50" t="s">
        <v>381</v>
      </c>
      <c r="F99" s="43" t="s">
        <v>382</v>
      </c>
      <c r="G99" s="43" t="s">
        <v>467</v>
      </c>
      <c r="H99" s="43" t="s">
        <v>406</v>
      </c>
      <c r="I99" s="43" t="s">
        <v>478</v>
      </c>
      <c r="J99" s="43" t="s">
        <v>393</v>
      </c>
      <c r="K99" s="46" t="s">
        <v>456</v>
      </c>
      <c r="L99" s="46" t="s">
        <v>360</v>
      </c>
      <c r="M99" s="42"/>
    </row>
    <row r="100" ht="43.1" customHeight="1" spans="1:13">
      <c r="A100" s="43"/>
      <c r="B100" s="43"/>
      <c r="C100" s="49"/>
      <c r="D100" s="43"/>
      <c r="E100" s="50"/>
      <c r="F100" s="43" t="s">
        <v>384</v>
      </c>
      <c r="G100" s="43" t="s">
        <v>386</v>
      </c>
      <c r="H100" s="43" t="s">
        <v>479</v>
      </c>
      <c r="I100" s="43" t="s">
        <v>480</v>
      </c>
      <c r="J100" s="43" t="s">
        <v>393</v>
      </c>
      <c r="K100" s="46" t="s">
        <v>456</v>
      </c>
      <c r="L100" s="46" t="s">
        <v>360</v>
      </c>
      <c r="M100" s="42"/>
    </row>
    <row r="101" ht="43.1" customHeight="1" spans="1:13">
      <c r="A101" s="43"/>
      <c r="B101" s="43"/>
      <c r="C101" s="49"/>
      <c r="D101" s="43"/>
      <c r="E101" s="50"/>
      <c r="F101" s="43" t="s">
        <v>388</v>
      </c>
      <c r="G101" s="43" t="s">
        <v>469</v>
      </c>
      <c r="H101" s="43" t="s">
        <v>481</v>
      </c>
      <c r="I101" s="43" t="s">
        <v>482</v>
      </c>
      <c r="J101" s="43" t="s">
        <v>393</v>
      </c>
      <c r="K101" s="46" t="s">
        <v>456</v>
      </c>
      <c r="L101" s="46" t="s">
        <v>360</v>
      </c>
      <c r="M101" s="42"/>
    </row>
    <row r="102" ht="43.1" customHeight="1" spans="1:13">
      <c r="A102" s="43"/>
      <c r="B102" s="43"/>
      <c r="C102" s="49"/>
      <c r="D102" s="43"/>
      <c r="E102" s="50" t="s">
        <v>375</v>
      </c>
      <c r="F102" s="43" t="s">
        <v>376</v>
      </c>
      <c r="G102" s="43" t="s">
        <v>483</v>
      </c>
      <c r="H102" s="43" t="s">
        <v>484</v>
      </c>
      <c r="I102" s="43" t="s">
        <v>436</v>
      </c>
      <c r="J102" s="43" t="s">
        <v>393</v>
      </c>
      <c r="K102" s="46" t="s">
        <v>380</v>
      </c>
      <c r="L102" s="46" t="s">
        <v>355</v>
      </c>
      <c r="M102" s="42"/>
    </row>
    <row r="103" ht="43.1" customHeight="1" spans="1:13">
      <c r="A103" s="43"/>
      <c r="B103" s="43"/>
      <c r="C103" s="49"/>
      <c r="D103" s="43"/>
      <c r="E103" s="50" t="s">
        <v>349</v>
      </c>
      <c r="F103" s="43" t="s">
        <v>350</v>
      </c>
      <c r="G103" s="43" t="s">
        <v>485</v>
      </c>
      <c r="H103" s="47" t="s">
        <v>352</v>
      </c>
      <c r="I103" s="47" t="s">
        <v>352</v>
      </c>
      <c r="J103" s="43" t="s">
        <v>393</v>
      </c>
      <c r="K103" s="46" t="s">
        <v>354</v>
      </c>
      <c r="L103" s="46" t="s">
        <v>355</v>
      </c>
      <c r="M103" s="42"/>
    </row>
    <row r="104" ht="43.1" customHeight="1" spans="1:13">
      <c r="A104" s="43"/>
      <c r="B104" s="43"/>
      <c r="C104" s="49"/>
      <c r="D104" s="43"/>
      <c r="E104" s="50"/>
      <c r="F104" s="43" t="s">
        <v>356</v>
      </c>
      <c r="G104" s="43" t="s">
        <v>395</v>
      </c>
      <c r="H104" s="43" t="s">
        <v>486</v>
      </c>
      <c r="I104" s="43" t="s">
        <v>395</v>
      </c>
      <c r="J104" s="43" t="s">
        <v>393</v>
      </c>
      <c r="K104" s="46" t="s">
        <v>456</v>
      </c>
      <c r="L104" s="46" t="s">
        <v>360</v>
      </c>
      <c r="M104" s="42"/>
    </row>
    <row r="105" ht="43.1" customHeight="1" spans="1:13">
      <c r="A105" s="43"/>
      <c r="B105" s="43"/>
      <c r="C105" s="49"/>
      <c r="D105" s="43"/>
      <c r="E105" s="50"/>
      <c r="F105" s="43" t="s">
        <v>361</v>
      </c>
      <c r="G105" s="43" t="s">
        <v>487</v>
      </c>
      <c r="H105" s="43" t="s">
        <v>395</v>
      </c>
      <c r="I105" s="43" t="s">
        <v>395</v>
      </c>
      <c r="J105" s="43" t="s">
        <v>393</v>
      </c>
      <c r="K105" s="46" t="s">
        <v>456</v>
      </c>
      <c r="L105" s="46" t="s">
        <v>360</v>
      </c>
      <c r="M105" s="42"/>
    </row>
    <row r="106" ht="43.1" customHeight="1" spans="1:13">
      <c r="A106" s="43"/>
      <c r="B106" s="43" t="s">
        <v>327</v>
      </c>
      <c r="C106" s="49">
        <v>10</v>
      </c>
      <c r="D106" s="43" t="s">
        <v>488</v>
      </c>
      <c r="E106" s="50" t="s">
        <v>349</v>
      </c>
      <c r="F106" s="43" t="s">
        <v>350</v>
      </c>
      <c r="G106" s="43" t="s">
        <v>485</v>
      </c>
      <c r="H106" s="47" t="s">
        <v>352</v>
      </c>
      <c r="I106" s="47" t="s">
        <v>352</v>
      </c>
      <c r="J106" s="43" t="s">
        <v>393</v>
      </c>
      <c r="K106" s="46" t="s">
        <v>354</v>
      </c>
      <c r="L106" s="46" t="s">
        <v>355</v>
      </c>
      <c r="M106" s="42"/>
    </row>
    <row r="107" ht="43.1" customHeight="1" spans="1:13">
      <c r="A107" s="43"/>
      <c r="B107" s="43"/>
      <c r="C107" s="49"/>
      <c r="D107" s="43"/>
      <c r="E107" s="50"/>
      <c r="F107" s="43" t="s">
        <v>356</v>
      </c>
      <c r="G107" s="43" t="s">
        <v>489</v>
      </c>
      <c r="H107" s="43" t="s">
        <v>395</v>
      </c>
      <c r="I107" s="43" t="s">
        <v>395</v>
      </c>
      <c r="J107" s="43" t="s">
        <v>393</v>
      </c>
      <c r="K107" s="46" t="s">
        <v>456</v>
      </c>
      <c r="L107" s="46" t="s">
        <v>360</v>
      </c>
      <c r="M107" s="42"/>
    </row>
    <row r="108" ht="43.1" customHeight="1" spans="1:13">
      <c r="A108" s="43"/>
      <c r="B108" s="43"/>
      <c r="C108" s="49"/>
      <c r="D108" s="43"/>
      <c r="E108" s="50"/>
      <c r="F108" s="43" t="s">
        <v>361</v>
      </c>
      <c r="G108" s="43" t="s">
        <v>487</v>
      </c>
      <c r="H108" s="43" t="s">
        <v>398</v>
      </c>
      <c r="I108" s="43" t="s">
        <v>398</v>
      </c>
      <c r="J108" s="43" t="s">
        <v>393</v>
      </c>
      <c r="K108" s="46" t="s">
        <v>456</v>
      </c>
      <c r="L108" s="46" t="s">
        <v>360</v>
      </c>
      <c r="M108" s="42"/>
    </row>
    <row r="109" ht="43.1" customHeight="1" spans="1:13">
      <c r="A109" s="43"/>
      <c r="B109" s="43"/>
      <c r="C109" s="49"/>
      <c r="D109" s="43"/>
      <c r="E109" s="50" t="s">
        <v>363</v>
      </c>
      <c r="F109" s="43" t="s">
        <v>364</v>
      </c>
      <c r="G109" s="43" t="s">
        <v>476</v>
      </c>
      <c r="H109" s="43" t="s">
        <v>490</v>
      </c>
      <c r="I109" s="43" t="s">
        <v>476</v>
      </c>
      <c r="J109" s="43" t="s">
        <v>393</v>
      </c>
      <c r="K109" s="46" t="s">
        <v>422</v>
      </c>
      <c r="L109" s="46" t="s">
        <v>355</v>
      </c>
      <c r="M109" s="42"/>
    </row>
    <row r="110" ht="43.1" customHeight="1" spans="1:13">
      <c r="A110" s="43"/>
      <c r="B110" s="43"/>
      <c r="C110" s="49"/>
      <c r="D110" s="43"/>
      <c r="E110" s="50"/>
      <c r="F110" s="43" t="s">
        <v>368</v>
      </c>
      <c r="G110" s="43" t="s">
        <v>369</v>
      </c>
      <c r="H110" s="43" t="s">
        <v>491</v>
      </c>
      <c r="I110" s="43" t="s">
        <v>491</v>
      </c>
      <c r="J110" s="43" t="s">
        <v>393</v>
      </c>
      <c r="K110" s="46" t="s">
        <v>371</v>
      </c>
      <c r="L110" s="46" t="s">
        <v>355</v>
      </c>
      <c r="M110" s="42"/>
    </row>
    <row r="111" ht="43.1" customHeight="1" spans="1:13">
      <c r="A111" s="43"/>
      <c r="B111" s="43"/>
      <c r="C111" s="49"/>
      <c r="D111" s="43"/>
      <c r="E111" s="50"/>
      <c r="F111" s="43" t="s">
        <v>372</v>
      </c>
      <c r="G111" s="43" t="s">
        <v>492</v>
      </c>
      <c r="H111" s="43" t="s">
        <v>493</v>
      </c>
      <c r="I111" s="43" t="s">
        <v>492</v>
      </c>
      <c r="J111" s="43" t="s">
        <v>393</v>
      </c>
      <c r="K111" s="46" t="s">
        <v>494</v>
      </c>
      <c r="L111" s="46" t="s">
        <v>355</v>
      </c>
      <c r="M111" s="42"/>
    </row>
    <row r="112" ht="43.1" customHeight="1" spans="1:13">
      <c r="A112" s="43"/>
      <c r="B112" s="43"/>
      <c r="C112" s="49"/>
      <c r="D112" s="43"/>
      <c r="E112" s="50" t="s">
        <v>375</v>
      </c>
      <c r="F112" s="43" t="s">
        <v>376</v>
      </c>
      <c r="G112" s="43" t="s">
        <v>483</v>
      </c>
      <c r="H112" s="43" t="s">
        <v>484</v>
      </c>
      <c r="I112" s="43" t="s">
        <v>495</v>
      </c>
      <c r="J112" s="43" t="s">
        <v>393</v>
      </c>
      <c r="K112" s="46" t="s">
        <v>380</v>
      </c>
      <c r="L112" s="46" t="s">
        <v>355</v>
      </c>
      <c r="M112" s="42"/>
    </row>
    <row r="113" ht="43.1" customHeight="1" spans="1:13">
      <c r="A113" s="43"/>
      <c r="B113" s="43"/>
      <c r="C113" s="49"/>
      <c r="D113" s="43"/>
      <c r="E113" s="50" t="s">
        <v>381</v>
      </c>
      <c r="F113" s="43" t="s">
        <v>382</v>
      </c>
      <c r="G113" s="43" t="s">
        <v>467</v>
      </c>
      <c r="H113" s="43" t="s">
        <v>496</v>
      </c>
      <c r="I113" s="43" t="s">
        <v>497</v>
      </c>
      <c r="J113" s="43" t="s">
        <v>393</v>
      </c>
      <c r="K113" s="46" t="s">
        <v>494</v>
      </c>
      <c r="L113" s="46" t="s">
        <v>355</v>
      </c>
      <c r="M113" s="42"/>
    </row>
    <row r="114" ht="43.1" customHeight="1" spans="1:13">
      <c r="A114" s="43"/>
      <c r="B114" s="43"/>
      <c r="C114" s="49"/>
      <c r="D114" s="43"/>
      <c r="E114" s="50"/>
      <c r="F114" s="43" t="s">
        <v>384</v>
      </c>
      <c r="G114" s="43" t="s">
        <v>386</v>
      </c>
      <c r="H114" s="43" t="s">
        <v>495</v>
      </c>
      <c r="I114" s="43" t="s">
        <v>495</v>
      </c>
      <c r="J114" s="43" t="s">
        <v>393</v>
      </c>
      <c r="K114" s="46" t="s">
        <v>456</v>
      </c>
      <c r="L114" s="46" t="s">
        <v>360</v>
      </c>
      <c r="M114" s="42"/>
    </row>
    <row r="115" ht="43.1" customHeight="1" spans="1:13">
      <c r="A115" s="43"/>
      <c r="B115" s="43"/>
      <c r="C115" s="49"/>
      <c r="D115" s="43"/>
      <c r="E115" s="50"/>
      <c r="F115" s="43" t="s">
        <v>388</v>
      </c>
      <c r="G115" s="43" t="s">
        <v>469</v>
      </c>
      <c r="H115" s="43" t="s">
        <v>498</v>
      </c>
      <c r="I115" s="43" t="s">
        <v>499</v>
      </c>
      <c r="J115" s="43" t="s">
        <v>393</v>
      </c>
      <c r="K115" s="46" t="s">
        <v>456</v>
      </c>
      <c r="L115" s="46" t="s">
        <v>360</v>
      </c>
      <c r="M115" s="42"/>
    </row>
    <row r="116" ht="43.1" customHeight="1" spans="1:13">
      <c r="A116" s="43"/>
      <c r="B116" s="43" t="s">
        <v>328</v>
      </c>
      <c r="C116" s="49">
        <v>30</v>
      </c>
      <c r="D116" s="43" t="s">
        <v>500</v>
      </c>
      <c r="E116" s="50" t="s">
        <v>375</v>
      </c>
      <c r="F116" s="43" t="s">
        <v>376</v>
      </c>
      <c r="G116" s="43" t="s">
        <v>483</v>
      </c>
      <c r="H116" s="43" t="s">
        <v>484</v>
      </c>
      <c r="I116" s="43" t="s">
        <v>501</v>
      </c>
      <c r="J116" s="43" t="s">
        <v>393</v>
      </c>
      <c r="K116" s="46" t="s">
        <v>380</v>
      </c>
      <c r="L116" s="46" t="s">
        <v>355</v>
      </c>
      <c r="M116" s="42"/>
    </row>
    <row r="117" ht="43.1" customHeight="1" spans="1:13">
      <c r="A117" s="43"/>
      <c r="B117" s="43"/>
      <c r="C117" s="49"/>
      <c r="D117" s="43"/>
      <c r="E117" s="50" t="s">
        <v>381</v>
      </c>
      <c r="F117" s="43" t="s">
        <v>388</v>
      </c>
      <c r="G117" s="43" t="s">
        <v>469</v>
      </c>
      <c r="H117" s="43" t="s">
        <v>464</v>
      </c>
      <c r="I117" s="43" t="s">
        <v>464</v>
      </c>
      <c r="J117" s="43" t="s">
        <v>393</v>
      </c>
      <c r="K117" s="46" t="s">
        <v>456</v>
      </c>
      <c r="L117" s="46" t="s">
        <v>360</v>
      </c>
      <c r="M117" s="42"/>
    </row>
    <row r="118" ht="43.1" customHeight="1" spans="1:13">
      <c r="A118" s="43"/>
      <c r="B118" s="43"/>
      <c r="C118" s="49"/>
      <c r="D118" s="43"/>
      <c r="E118" s="50"/>
      <c r="F118" s="43" t="s">
        <v>384</v>
      </c>
      <c r="G118" s="43" t="s">
        <v>386</v>
      </c>
      <c r="H118" s="43" t="s">
        <v>498</v>
      </c>
      <c r="I118" s="43" t="s">
        <v>502</v>
      </c>
      <c r="J118" s="43" t="s">
        <v>393</v>
      </c>
      <c r="K118" s="46" t="s">
        <v>456</v>
      </c>
      <c r="L118" s="46" t="s">
        <v>360</v>
      </c>
      <c r="M118" s="42"/>
    </row>
    <row r="119" ht="43.1" customHeight="1" spans="1:13">
      <c r="A119" s="43"/>
      <c r="B119" s="43"/>
      <c r="C119" s="49"/>
      <c r="D119" s="43"/>
      <c r="E119" s="50"/>
      <c r="F119" s="43" t="s">
        <v>382</v>
      </c>
      <c r="G119" s="43" t="s">
        <v>467</v>
      </c>
      <c r="H119" s="43" t="s">
        <v>503</v>
      </c>
      <c r="I119" s="43" t="s">
        <v>503</v>
      </c>
      <c r="J119" s="43" t="s">
        <v>393</v>
      </c>
      <c r="K119" s="46" t="s">
        <v>456</v>
      </c>
      <c r="L119" s="46" t="s">
        <v>360</v>
      </c>
      <c r="M119" s="42"/>
    </row>
    <row r="120" ht="43.1" customHeight="1" spans="1:13">
      <c r="A120" s="43"/>
      <c r="B120" s="43"/>
      <c r="C120" s="49"/>
      <c r="D120" s="43"/>
      <c r="E120" s="50" t="s">
        <v>363</v>
      </c>
      <c r="F120" s="43" t="s">
        <v>368</v>
      </c>
      <c r="G120" s="43" t="s">
        <v>369</v>
      </c>
      <c r="H120" s="43" t="s">
        <v>504</v>
      </c>
      <c r="I120" s="43" t="s">
        <v>505</v>
      </c>
      <c r="J120" s="43" t="s">
        <v>393</v>
      </c>
      <c r="K120" s="46" t="s">
        <v>371</v>
      </c>
      <c r="L120" s="46" t="s">
        <v>355</v>
      </c>
      <c r="M120" s="42"/>
    </row>
    <row r="121" ht="43.1" customHeight="1" spans="1:13">
      <c r="A121" s="43"/>
      <c r="B121" s="43"/>
      <c r="C121" s="49"/>
      <c r="D121" s="43"/>
      <c r="E121" s="50"/>
      <c r="F121" s="43" t="s">
        <v>372</v>
      </c>
      <c r="G121" s="43" t="s">
        <v>506</v>
      </c>
      <c r="H121" s="43" t="s">
        <v>507</v>
      </c>
      <c r="I121" s="43" t="s">
        <v>508</v>
      </c>
      <c r="J121" s="43" t="s">
        <v>393</v>
      </c>
      <c r="K121" s="46" t="s">
        <v>380</v>
      </c>
      <c r="L121" s="46" t="s">
        <v>355</v>
      </c>
      <c r="M121" s="42"/>
    </row>
    <row r="122" ht="43.1" customHeight="1" spans="1:13">
      <c r="A122" s="43"/>
      <c r="B122" s="43"/>
      <c r="C122" s="49"/>
      <c r="D122" s="43"/>
      <c r="E122" s="50"/>
      <c r="F122" s="43" t="s">
        <v>364</v>
      </c>
      <c r="G122" s="43" t="s">
        <v>509</v>
      </c>
      <c r="H122" s="43" t="s">
        <v>510</v>
      </c>
      <c r="I122" s="43" t="s">
        <v>510</v>
      </c>
      <c r="J122" s="43" t="s">
        <v>393</v>
      </c>
      <c r="K122" s="46" t="s">
        <v>511</v>
      </c>
      <c r="L122" s="46" t="s">
        <v>355</v>
      </c>
      <c r="M122" s="42"/>
    </row>
    <row r="123" ht="43.1" customHeight="1" spans="1:13">
      <c r="A123" s="43"/>
      <c r="B123" s="43"/>
      <c r="C123" s="49"/>
      <c r="D123" s="43"/>
      <c r="E123" s="50" t="s">
        <v>349</v>
      </c>
      <c r="F123" s="43" t="s">
        <v>361</v>
      </c>
      <c r="G123" s="43" t="s">
        <v>487</v>
      </c>
      <c r="H123" s="43" t="s">
        <v>498</v>
      </c>
      <c r="I123" s="43" t="s">
        <v>498</v>
      </c>
      <c r="J123" s="43" t="s">
        <v>393</v>
      </c>
      <c r="K123" s="46" t="s">
        <v>456</v>
      </c>
      <c r="L123" s="46" t="s">
        <v>360</v>
      </c>
      <c r="M123" s="42"/>
    </row>
    <row r="124" ht="43.1" customHeight="1" spans="1:13">
      <c r="A124" s="43"/>
      <c r="B124" s="43"/>
      <c r="C124" s="49"/>
      <c r="D124" s="43"/>
      <c r="E124" s="50"/>
      <c r="F124" s="43" t="s">
        <v>350</v>
      </c>
      <c r="G124" s="43" t="s">
        <v>485</v>
      </c>
      <c r="H124" s="47" t="s">
        <v>352</v>
      </c>
      <c r="I124" s="47" t="s">
        <v>352</v>
      </c>
      <c r="J124" s="43" t="s">
        <v>393</v>
      </c>
      <c r="K124" s="46" t="s">
        <v>354</v>
      </c>
      <c r="L124" s="46" t="s">
        <v>355</v>
      </c>
      <c r="M124" s="42"/>
    </row>
    <row r="125" ht="43.1" customHeight="1" spans="1:13">
      <c r="A125" s="43"/>
      <c r="B125" s="43"/>
      <c r="C125" s="49"/>
      <c r="D125" s="43"/>
      <c r="E125" s="50"/>
      <c r="F125" s="43" t="s">
        <v>356</v>
      </c>
      <c r="G125" s="43" t="s">
        <v>406</v>
      </c>
      <c r="H125" s="43" t="s">
        <v>512</v>
      </c>
      <c r="I125" s="43" t="s">
        <v>512</v>
      </c>
      <c r="J125" s="43" t="s">
        <v>393</v>
      </c>
      <c r="K125" s="46" t="s">
        <v>456</v>
      </c>
      <c r="L125" s="46" t="s">
        <v>360</v>
      </c>
      <c r="M125" s="42"/>
    </row>
    <row r="126" ht="43.1" customHeight="1" spans="1:13">
      <c r="A126" s="43"/>
      <c r="B126" s="43" t="s">
        <v>329</v>
      </c>
      <c r="C126" s="49">
        <v>12</v>
      </c>
      <c r="D126" s="43" t="s">
        <v>513</v>
      </c>
      <c r="E126" s="50" t="s">
        <v>349</v>
      </c>
      <c r="F126" s="43" t="s">
        <v>350</v>
      </c>
      <c r="G126" s="43" t="s">
        <v>485</v>
      </c>
      <c r="H126" s="47" t="s">
        <v>352</v>
      </c>
      <c r="I126" s="47" t="s">
        <v>352</v>
      </c>
      <c r="J126" s="43" t="s">
        <v>393</v>
      </c>
      <c r="K126" s="46" t="s">
        <v>354</v>
      </c>
      <c r="L126" s="46" t="s">
        <v>355</v>
      </c>
      <c r="M126" s="42"/>
    </row>
    <row r="127" ht="43.1" customHeight="1" spans="1:13">
      <c r="A127" s="43"/>
      <c r="B127" s="43"/>
      <c r="C127" s="49"/>
      <c r="D127" s="43"/>
      <c r="E127" s="50"/>
      <c r="F127" s="43" t="s">
        <v>356</v>
      </c>
      <c r="G127" s="43" t="s">
        <v>395</v>
      </c>
      <c r="H127" s="43" t="s">
        <v>514</v>
      </c>
      <c r="I127" s="43" t="s">
        <v>369</v>
      </c>
      <c r="J127" s="43" t="s">
        <v>393</v>
      </c>
      <c r="K127" s="46" t="s">
        <v>371</v>
      </c>
      <c r="L127" s="46" t="s">
        <v>355</v>
      </c>
      <c r="M127" s="42"/>
    </row>
    <row r="128" ht="43.1" customHeight="1" spans="1:13">
      <c r="A128" s="43"/>
      <c r="B128" s="43"/>
      <c r="C128" s="49"/>
      <c r="D128" s="43"/>
      <c r="E128" s="50"/>
      <c r="F128" s="43" t="s">
        <v>361</v>
      </c>
      <c r="G128" s="43" t="s">
        <v>487</v>
      </c>
      <c r="H128" s="43" t="s">
        <v>487</v>
      </c>
      <c r="I128" s="43" t="s">
        <v>487</v>
      </c>
      <c r="J128" s="43" t="s">
        <v>393</v>
      </c>
      <c r="K128" s="46" t="s">
        <v>456</v>
      </c>
      <c r="L128" s="46" t="s">
        <v>360</v>
      </c>
      <c r="M128" s="42"/>
    </row>
    <row r="129" ht="43.1" customHeight="1" spans="1:13">
      <c r="A129" s="43"/>
      <c r="B129" s="43"/>
      <c r="C129" s="49"/>
      <c r="D129" s="43"/>
      <c r="E129" s="50" t="s">
        <v>363</v>
      </c>
      <c r="F129" s="43" t="s">
        <v>364</v>
      </c>
      <c r="G129" s="43" t="s">
        <v>515</v>
      </c>
      <c r="H129" s="43" t="s">
        <v>516</v>
      </c>
      <c r="I129" s="43" t="s">
        <v>517</v>
      </c>
      <c r="J129" s="43" t="s">
        <v>393</v>
      </c>
      <c r="K129" s="46" t="s">
        <v>422</v>
      </c>
      <c r="L129" s="46" t="s">
        <v>355</v>
      </c>
      <c r="M129" s="42"/>
    </row>
    <row r="130" ht="43.1" customHeight="1" spans="1:13">
      <c r="A130" s="43"/>
      <c r="B130" s="43"/>
      <c r="C130" s="49"/>
      <c r="D130" s="43"/>
      <c r="E130" s="50"/>
      <c r="F130" s="43" t="s">
        <v>368</v>
      </c>
      <c r="G130" s="43" t="s">
        <v>369</v>
      </c>
      <c r="H130" s="43" t="s">
        <v>369</v>
      </c>
      <c r="I130" s="43" t="s">
        <v>369</v>
      </c>
      <c r="J130" s="43" t="s">
        <v>393</v>
      </c>
      <c r="K130" s="46" t="s">
        <v>371</v>
      </c>
      <c r="L130" s="46" t="s">
        <v>355</v>
      </c>
      <c r="M130" s="42"/>
    </row>
    <row r="131" ht="43.1" customHeight="1" spans="1:13">
      <c r="A131" s="43"/>
      <c r="B131" s="43"/>
      <c r="C131" s="49"/>
      <c r="D131" s="43"/>
      <c r="E131" s="50"/>
      <c r="F131" s="43" t="s">
        <v>372</v>
      </c>
      <c r="G131" s="43" t="s">
        <v>492</v>
      </c>
      <c r="H131" s="43" t="s">
        <v>518</v>
      </c>
      <c r="I131" s="43" t="s">
        <v>492</v>
      </c>
      <c r="J131" s="43" t="s">
        <v>393</v>
      </c>
      <c r="K131" s="46" t="s">
        <v>494</v>
      </c>
      <c r="L131" s="46" t="s">
        <v>355</v>
      </c>
      <c r="M131" s="42"/>
    </row>
    <row r="132" ht="43.1" customHeight="1" spans="1:13">
      <c r="A132" s="43"/>
      <c r="B132" s="43"/>
      <c r="C132" s="49"/>
      <c r="D132" s="43"/>
      <c r="E132" s="50" t="s">
        <v>375</v>
      </c>
      <c r="F132" s="43" t="s">
        <v>376</v>
      </c>
      <c r="G132" s="43" t="s">
        <v>483</v>
      </c>
      <c r="H132" s="43" t="s">
        <v>484</v>
      </c>
      <c r="I132" s="43" t="s">
        <v>495</v>
      </c>
      <c r="J132" s="43" t="s">
        <v>393</v>
      </c>
      <c r="K132" s="46" t="s">
        <v>380</v>
      </c>
      <c r="L132" s="46" t="s">
        <v>355</v>
      </c>
      <c r="M132" s="42"/>
    </row>
    <row r="133" ht="43.1" customHeight="1" spans="1:13">
      <c r="A133" s="43"/>
      <c r="B133" s="43"/>
      <c r="C133" s="49"/>
      <c r="D133" s="43"/>
      <c r="E133" s="50" t="s">
        <v>381</v>
      </c>
      <c r="F133" s="43" t="s">
        <v>382</v>
      </c>
      <c r="G133" s="43" t="s">
        <v>467</v>
      </c>
      <c r="H133" s="43" t="s">
        <v>519</v>
      </c>
      <c r="I133" s="43" t="s">
        <v>519</v>
      </c>
      <c r="J133" s="43" t="s">
        <v>393</v>
      </c>
      <c r="K133" s="46" t="s">
        <v>494</v>
      </c>
      <c r="L133" s="46" t="s">
        <v>355</v>
      </c>
      <c r="M133" s="42"/>
    </row>
    <row r="134" ht="43.1" customHeight="1" spans="1:13">
      <c r="A134" s="43"/>
      <c r="B134" s="43"/>
      <c r="C134" s="49"/>
      <c r="D134" s="43"/>
      <c r="E134" s="50"/>
      <c r="F134" s="43" t="s">
        <v>384</v>
      </c>
      <c r="G134" s="43" t="s">
        <v>386</v>
      </c>
      <c r="H134" s="43" t="s">
        <v>520</v>
      </c>
      <c r="I134" s="43" t="s">
        <v>519</v>
      </c>
      <c r="J134" s="43" t="s">
        <v>393</v>
      </c>
      <c r="K134" s="46" t="s">
        <v>456</v>
      </c>
      <c r="L134" s="46" t="s">
        <v>360</v>
      </c>
      <c r="M134" s="42"/>
    </row>
    <row r="135" ht="43.1" customHeight="1" spans="1:13">
      <c r="A135" s="43"/>
      <c r="B135" s="43"/>
      <c r="C135" s="49"/>
      <c r="D135" s="43"/>
      <c r="E135" s="50"/>
      <c r="F135" s="43" t="s">
        <v>388</v>
      </c>
      <c r="G135" s="43" t="s">
        <v>469</v>
      </c>
      <c r="H135" s="43" t="s">
        <v>492</v>
      </c>
      <c r="I135" s="43" t="s">
        <v>482</v>
      </c>
      <c r="J135" s="43" t="s">
        <v>393</v>
      </c>
      <c r="K135" s="46" t="s">
        <v>494</v>
      </c>
      <c r="L135" s="46" t="s">
        <v>355</v>
      </c>
      <c r="M135" s="42"/>
    </row>
    <row r="136" ht="43.1" customHeight="1" spans="1:13">
      <c r="A136" s="43"/>
      <c r="B136" s="43" t="s">
        <v>330</v>
      </c>
      <c r="C136" s="49">
        <v>10</v>
      </c>
      <c r="D136" s="43" t="s">
        <v>521</v>
      </c>
      <c r="E136" s="50" t="s">
        <v>349</v>
      </c>
      <c r="F136" s="43" t="s">
        <v>350</v>
      </c>
      <c r="G136" s="43" t="s">
        <v>485</v>
      </c>
      <c r="H136" s="47" t="s">
        <v>352</v>
      </c>
      <c r="I136" s="47" t="s">
        <v>352</v>
      </c>
      <c r="J136" s="43" t="s">
        <v>393</v>
      </c>
      <c r="K136" s="46" t="s">
        <v>354</v>
      </c>
      <c r="L136" s="46" t="s">
        <v>355</v>
      </c>
      <c r="M136" s="42"/>
    </row>
    <row r="137" ht="43.1" customHeight="1" spans="1:13">
      <c r="A137" s="43"/>
      <c r="B137" s="43"/>
      <c r="C137" s="49"/>
      <c r="D137" s="43"/>
      <c r="E137" s="50"/>
      <c r="F137" s="43" t="s">
        <v>356</v>
      </c>
      <c r="G137" s="43" t="s">
        <v>395</v>
      </c>
      <c r="H137" s="43" t="s">
        <v>522</v>
      </c>
      <c r="I137" s="43" t="s">
        <v>369</v>
      </c>
      <c r="J137" s="43" t="s">
        <v>393</v>
      </c>
      <c r="K137" s="46" t="s">
        <v>371</v>
      </c>
      <c r="L137" s="46" t="s">
        <v>355</v>
      </c>
      <c r="M137" s="42"/>
    </row>
    <row r="138" ht="43.1" customHeight="1" spans="1:13">
      <c r="A138" s="43"/>
      <c r="B138" s="43"/>
      <c r="C138" s="49"/>
      <c r="D138" s="43"/>
      <c r="E138" s="50"/>
      <c r="F138" s="43" t="s">
        <v>361</v>
      </c>
      <c r="G138" s="43" t="s">
        <v>487</v>
      </c>
      <c r="H138" s="43" t="s">
        <v>523</v>
      </c>
      <c r="I138" s="43" t="s">
        <v>523</v>
      </c>
      <c r="J138" s="43" t="s">
        <v>393</v>
      </c>
      <c r="K138" s="46" t="s">
        <v>456</v>
      </c>
      <c r="L138" s="46" t="s">
        <v>360</v>
      </c>
      <c r="M138" s="42"/>
    </row>
    <row r="139" ht="43.1" customHeight="1" spans="1:13">
      <c r="A139" s="43"/>
      <c r="B139" s="43"/>
      <c r="C139" s="49"/>
      <c r="D139" s="43"/>
      <c r="E139" s="50" t="s">
        <v>363</v>
      </c>
      <c r="F139" s="43" t="s">
        <v>364</v>
      </c>
      <c r="G139" s="43" t="s">
        <v>524</v>
      </c>
      <c r="H139" s="43" t="s">
        <v>525</v>
      </c>
      <c r="I139" s="43" t="s">
        <v>526</v>
      </c>
      <c r="J139" s="43" t="s">
        <v>393</v>
      </c>
      <c r="K139" s="46" t="s">
        <v>422</v>
      </c>
      <c r="L139" s="46" t="s">
        <v>355</v>
      </c>
      <c r="M139" s="42"/>
    </row>
    <row r="140" ht="43.1" customHeight="1" spans="1:13">
      <c r="A140" s="43"/>
      <c r="B140" s="43"/>
      <c r="C140" s="49"/>
      <c r="D140" s="43"/>
      <c r="E140" s="50"/>
      <c r="F140" s="43" t="s">
        <v>368</v>
      </c>
      <c r="G140" s="43" t="s">
        <v>369</v>
      </c>
      <c r="H140" s="43" t="s">
        <v>369</v>
      </c>
      <c r="I140" s="43" t="s">
        <v>369</v>
      </c>
      <c r="J140" s="43" t="s">
        <v>393</v>
      </c>
      <c r="K140" s="46" t="s">
        <v>371</v>
      </c>
      <c r="L140" s="46" t="s">
        <v>355</v>
      </c>
      <c r="M140" s="42"/>
    </row>
    <row r="141" ht="43.1" customHeight="1" spans="1:13">
      <c r="A141" s="43"/>
      <c r="B141" s="43"/>
      <c r="C141" s="49"/>
      <c r="D141" s="43"/>
      <c r="E141" s="50"/>
      <c r="F141" s="43" t="s">
        <v>372</v>
      </c>
      <c r="G141" s="43" t="s">
        <v>527</v>
      </c>
      <c r="H141" s="43" t="s">
        <v>527</v>
      </c>
      <c r="I141" s="43" t="s">
        <v>527</v>
      </c>
      <c r="J141" s="43" t="s">
        <v>393</v>
      </c>
      <c r="K141" s="46" t="s">
        <v>456</v>
      </c>
      <c r="L141" s="46" t="s">
        <v>360</v>
      </c>
      <c r="M141" s="42"/>
    </row>
    <row r="142" ht="43.1" customHeight="1" spans="1:13">
      <c r="A142" s="43"/>
      <c r="B142" s="43"/>
      <c r="C142" s="49"/>
      <c r="D142" s="43"/>
      <c r="E142" s="50" t="s">
        <v>375</v>
      </c>
      <c r="F142" s="43" t="s">
        <v>376</v>
      </c>
      <c r="G142" s="43" t="s">
        <v>483</v>
      </c>
      <c r="H142" s="43" t="s">
        <v>528</v>
      </c>
      <c r="I142" s="43" t="s">
        <v>466</v>
      </c>
      <c r="J142" s="43" t="s">
        <v>393</v>
      </c>
      <c r="K142" s="46" t="s">
        <v>380</v>
      </c>
      <c r="L142" s="46" t="s">
        <v>355</v>
      </c>
      <c r="M142" s="42"/>
    </row>
    <row r="143" ht="43.1" customHeight="1" spans="1:13">
      <c r="A143" s="43"/>
      <c r="B143" s="43"/>
      <c r="C143" s="49"/>
      <c r="D143" s="43"/>
      <c r="E143" s="50" t="s">
        <v>381</v>
      </c>
      <c r="F143" s="43" t="s">
        <v>382</v>
      </c>
      <c r="G143" s="43" t="s">
        <v>467</v>
      </c>
      <c r="H143" s="43" t="s">
        <v>467</v>
      </c>
      <c r="I143" s="43" t="s">
        <v>467</v>
      </c>
      <c r="J143" s="43" t="s">
        <v>393</v>
      </c>
      <c r="K143" s="46" t="s">
        <v>456</v>
      </c>
      <c r="L143" s="46" t="s">
        <v>360</v>
      </c>
      <c r="M143" s="42"/>
    </row>
    <row r="144" ht="43.1" customHeight="1" spans="1:13">
      <c r="A144" s="43"/>
      <c r="B144" s="43"/>
      <c r="C144" s="49"/>
      <c r="D144" s="43"/>
      <c r="E144" s="50"/>
      <c r="F144" s="43" t="s">
        <v>384</v>
      </c>
      <c r="G144" s="43" t="s">
        <v>386</v>
      </c>
      <c r="H144" s="43" t="s">
        <v>386</v>
      </c>
      <c r="I144" s="43" t="s">
        <v>386</v>
      </c>
      <c r="J144" s="43" t="s">
        <v>393</v>
      </c>
      <c r="K144" s="46" t="s">
        <v>456</v>
      </c>
      <c r="L144" s="46" t="s">
        <v>360</v>
      </c>
      <c r="M144" s="42"/>
    </row>
    <row r="145" ht="43.1" customHeight="1" spans="1:13">
      <c r="A145" s="43"/>
      <c r="B145" s="43"/>
      <c r="C145" s="49"/>
      <c r="D145" s="43"/>
      <c r="E145" s="50"/>
      <c r="F145" s="43" t="s">
        <v>388</v>
      </c>
      <c r="G145" s="43" t="s">
        <v>469</v>
      </c>
      <c r="H145" s="43" t="s">
        <v>469</v>
      </c>
      <c r="I145" s="43" t="s">
        <v>469</v>
      </c>
      <c r="J145" s="43" t="s">
        <v>393</v>
      </c>
      <c r="K145" s="46" t="s">
        <v>456</v>
      </c>
      <c r="L145" s="46" t="s">
        <v>360</v>
      </c>
      <c r="M145" s="42"/>
    </row>
    <row r="146" ht="43.1" customHeight="1" spans="1:13">
      <c r="A146" s="42"/>
      <c r="B146" s="43" t="s">
        <v>331</v>
      </c>
      <c r="C146" s="44"/>
      <c r="D146" s="42"/>
      <c r="E146" s="50" t="s">
        <v>349</v>
      </c>
      <c r="F146" s="43" t="s">
        <v>350</v>
      </c>
      <c r="G146" s="43" t="s">
        <v>485</v>
      </c>
      <c r="H146" s="47" t="s">
        <v>352</v>
      </c>
      <c r="I146" s="47" t="s">
        <v>352</v>
      </c>
      <c r="J146" s="43" t="s">
        <v>393</v>
      </c>
      <c r="K146" s="43" t="s">
        <v>354</v>
      </c>
      <c r="L146" s="43" t="s">
        <v>355</v>
      </c>
      <c r="M146" s="42"/>
    </row>
    <row r="147" ht="43.1" customHeight="1" spans="1:13">
      <c r="A147" s="42"/>
      <c r="B147" s="43"/>
      <c r="C147" s="44"/>
      <c r="D147" s="42"/>
      <c r="E147" s="50"/>
      <c r="F147" s="43" t="s">
        <v>356</v>
      </c>
      <c r="G147" s="43" t="s">
        <v>529</v>
      </c>
      <c r="H147" s="43" t="s">
        <v>530</v>
      </c>
      <c r="I147" s="43" t="s">
        <v>530</v>
      </c>
      <c r="J147" s="43" t="s">
        <v>393</v>
      </c>
      <c r="K147" s="43" t="s">
        <v>456</v>
      </c>
      <c r="L147" s="43" t="s">
        <v>360</v>
      </c>
      <c r="M147" s="42"/>
    </row>
    <row r="148" ht="43.1" customHeight="1" spans="1:13">
      <c r="A148" s="42"/>
      <c r="B148" s="43"/>
      <c r="C148" s="44"/>
      <c r="D148" s="42"/>
      <c r="E148" s="50"/>
      <c r="F148" s="43" t="s">
        <v>361</v>
      </c>
      <c r="G148" s="43" t="s">
        <v>531</v>
      </c>
      <c r="H148" s="43" t="s">
        <v>398</v>
      </c>
      <c r="I148" s="43" t="s">
        <v>398</v>
      </c>
      <c r="J148" s="43" t="s">
        <v>393</v>
      </c>
      <c r="K148" s="43" t="s">
        <v>456</v>
      </c>
      <c r="L148" s="43" t="s">
        <v>360</v>
      </c>
      <c r="M148" s="42"/>
    </row>
    <row r="149" ht="43.1" customHeight="1" spans="1:13">
      <c r="A149" s="42"/>
      <c r="B149" s="43"/>
      <c r="C149" s="44"/>
      <c r="D149" s="42"/>
      <c r="E149" s="50" t="s">
        <v>363</v>
      </c>
      <c r="F149" s="43" t="s">
        <v>364</v>
      </c>
      <c r="G149" s="43" t="s">
        <v>532</v>
      </c>
      <c r="H149" s="43" t="s">
        <v>533</v>
      </c>
      <c r="I149" s="43" t="s">
        <v>532</v>
      </c>
      <c r="J149" s="43" t="s">
        <v>393</v>
      </c>
      <c r="K149" s="43" t="s">
        <v>422</v>
      </c>
      <c r="L149" s="43" t="s">
        <v>355</v>
      </c>
      <c r="M149" s="42"/>
    </row>
    <row r="150" ht="43.1" customHeight="1" spans="1:13">
      <c r="A150" s="42"/>
      <c r="B150" s="43"/>
      <c r="C150" s="44"/>
      <c r="D150" s="42"/>
      <c r="E150" s="50"/>
      <c r="F150" s="43" t="s">
        <v>368</v>
      </c>
      <c r="G150" s="43" t="s">
        <v>369</v>
      </c>
      <c r="H150" s="43" t="s">
        <v>369</v>
      </c>
      <c r="I150" s="43" t="s">
        <v>369</v>
      </c>
      <c r="J150" s="43" t="s">
        <v>393</v>
      </c>
      <c r="K150" s="43" t="s">
        <v>371</v>
      </c>
      <c r="L150" s="43" t="s">
        <v>355</v>
      </c>
      <c r="M150" s="42"/>
    </row>
    <row r="151" ht="43.1" customHeight="1" spans="1:13">
      <c r="A151" s="42"/>
      <c r="B151" s="43"/>
      <c r="C151" s="44"/>
      <c r="D151" s="42"/>
      <c r="E151" s="50"/>
      <c r="F151" s="43" t="s">
        <v>372</v>
      </c>
      <c r="G151" s="43" t="s">
        <v>369</v>
      </c>
      <c r="H151" s="43" t="s">
        <v>533</v>
      </c>
      <c r="I151" s="43" t="s">
        <v>369</v>
      </c>
      <c r="J151" s="43" t="s">
        <v>393</v>
      </c>
      <c r="K151" s="43" t="s">
        <v>494</v>
      </c>
      <c r="L151" s="43" t="s">
        <v>355</v>
      </c>
      <c r="M151" s="42"/>
    </row>
    <row r="152" ht="43.1" customHeight="1" spans="1:13">
      <c r="A152" s="42"/>
      <c r="B152" s="43"/>
      <c r="C152" s="44"/>
      <c r="D152" s="42"/>
      <c r="E152" s="50" t="s">
        <v>375</v>
      </c>
      <c r="F152" s="43" t="s">
        <v>376</v>
      </c>
      <c r="G152" s="43" t="s">
        <v>483</v>
      </c>
      <c r="H152" s="43" t="s">
        <v>484</v>
      </c>
      <c r="I152" s="43" t="s">
        <v>495</v>
      </c>
      <c r="J152" s="43" t="s">
        <v>393</v>
      </c>
      <c r="K152" s="43" t="s">
        <v>380</v>
      </c>
      <c r="L152" s="43" t="s">
        <v>355</v>
      </c>
      <c r="M152" s="42"/>
    </row>
    <row r="153" ht="43.1" customHeight="1" spans="1:13">
      <c r="A153" s="42"/>
      <c r="B153" s="43"/>
      <c r="C153" s="44"/>
      <c r="D153" s="42"/>
      <c r="E153" s="50" t="s">
        <v>381</v>
      </c>
      <c r="F153" s="43" t="s">
        <v>382</v>
      </c>
      <c r="G153" s="43" t="s">
        <v>467</v>
      </c>
      <c r="H153" s="43" t="s">
        <v>534</v>
      </c>
      <c r="I153" s="43" t="s">
        <v>535</v>
      </c>
      <c r="J153" s="43" t="s">
        <v>393</v>
      </c>
      <c r="K153" s="43" t="s">
        <v>494</v>
      </c>
      <c r="L153" s="43" t="s">
        <v>355</v>
      </c>
      <c r="M153" s="42"/>
    </row>
    <row r="154" ht="43.1" customHeight="1" spans="1:13">
      <c r="A154" s="42"/>
      <c r="B154" s="43"/>
      <c r="C154" s="44"/>
      <c r="D154" s="42"/>
      <c r="E154" s="50"/>
      <c r="F154" s="43" t="s">
        <v>384</v>
      </c>
      <c r="G154" s="43" t="s">
        <v>386</v>
      </c>
      <c r="H154" s="43" t="s">
        <v>536</v>
      </c>
      <c r="I154" s="43" t="s">
        <v>536</v>
      </c>
      <c r="J154" s="43" t="s">
        <v>393</v>
      </c>
      <c r="K154" s="43" t="s">
        <v>456</v>
      </c>
      <c r="L154" s="43" t="s">
        <v>360</v>
      </c>
      <c r="M154" s="42"/>
    </row>
    <row r="155" ht="43.1" customHeight="1" spans="1:13">
      <c r="A155" s="42"/>
      <c r="B155" s="43"/>
      <c r="C155" s="44"/>
      <c r="D155" s="42"/>
      <c r="E155" s="50"/>
      <c r="F155" s="43" t="s">
        <v>388</v>
      </c>
      <c r="G155" s="43" t="s">
        <v>537</v>
      </c>
      <c r="H155" s="43" t="s">
        <v>538</v>
      </c>
      <c r="I155" s="43" t="s">
        <v>538</v>
      </c>
      <c r="J155" s="43" t="s">
        <v>393</v>
      </c>
      <c r="K155" s="43" t="s">
        <v>456</v>
      </c>
      <c r="L155" s="43" t="s">
        <v>360</v>
      </c>
      <c r="M155" s="42"/>
    </row>
    <row r="156" ht="43.1" customHeight="1" spans="1:13">
      <c r="A156" s="42"/>
      <c r="B156" s="43" t="s">
        <v>332</v>
      </c>
      <c r="C156" s="49">
        <v>55</v>
      </c>
      <c r="D156" s="43"/>
      <c r="E156" s="50" t="s">
        <v>375</v>
      </c>
      <c r="F156" s="43" t="s">
        <v>376</v>
      </c>
      <c r="G156" s="43" t="s">
        <v>483</v>
      </c>
      <c r="H156" s="65" t="s">
        <v>484</v>
      </c>
      <c r="I156" s="43" t="s">
        <v>482</v>
      </c>
      <c r="J156" s="43" t="s">
        <v>539</v>
      </c>
      <c r="K156" s="46" t="s">
        <v>380</v>
      </c>
      <c r="L156" s="46" t="s">
        <v>355</v>
      </c>
      <c r="M156" s="42"/>
    </row>
    <row r="157" ht="43.1" customHeight="1" spans="1:13">
      <c r="A157" s="42"/>
      <c r="B157" s="43"/>
      <c r="C157" s="49"/>
      <c r="D157" s="43"/>
      <c r="E157" s="50" t="s">
        <v>381</v>
      </c>
      <c r="F157" s="43" t="s">
        <v>388</v>
      </c>
      <c r="G157" s="43" t="s">
        <v>540</v>
      </c>
      <c r="H157" s="43" t="s">
        <v>498</v>
      </c>
      <c r="I157" s="43" t="s">
        <v>541</v>
      </c>
      <c r="J157" s="43" t="s">
        <v>539</v>
      </c>
      <c r="K157" s="46" t="s">
        <v>456</v>
      </c>
      <c r="L157" s="46" t="s">
        <v>360</v>
      </c>
      <c r="M157" s="42"/>
    </row>
    <row r="158" ht="43.1" customHeight="1" spans="1:13">
      <c r="A158" s="42"/>
      <c r="B158" s="43"/>
      <c r="C158" s="49"/>
      <c r="D158" s="43"/>
      <c r="E158" s="50"/>
      <c r="F158" s="43" t="s">
        <v>384</v>
      </c>
      <c r="G158" s="43" t="s">
        <v>542</v>
      </c>
      <c r="H158" s="43" t="s">
        <v>543</v>
      </c>
      <c r="I158" s="43" t="s">
        <v>544</v>
      </c>
      <c r="J158" s="43" t="s">
        <v>539</v>
      </c>
      <c r="K158" s="46" t="s">
        <v>494</v>
      </c>
      <c r="L158" s="46" t="s">
        <v>355</v>
      </c>
      <c r="M158" s="42"/>
    </row>
    <row r="159" ht="43.1" customHeight="1" spans="1:13">
      <c r="A159" s="42"/>
      <c r="B159" s="43"/>
      <c r="C159" s="49"/>
      <c r="D159" s="43"/>
      <c r="E159" s="50"/>
      <c r="F159" s="43" t="s">
        <v>382</v>
      </c>
      <c r="G159" s="43" t="s">
        <v>545</v>
      </c>
      <c r="H159" s="43" t="s">
        <v>464</v>
      </c>
      <c r="I159" s="43" t="s">
        <v>546</v>
      </c>
      <c r="J159" s="43" t="s">
        <v>539</v>
      </c>
      <c r="K159" s="46" t="s">
        <v>456</v>
      </c>
      <c r="L159" s="46" t="s">
        <v>360</v>
      </c>
      <c r="M159" s="42"/>
    </row>
    <row r="160" ht="43.1" customHeight="1" spans="1:13">
      <c r="A160" s="42"/>
      <c r="B160" s="43"/>
      <c r="C160" s="49"/>
      <c r="D160" s="43"/>
      <c r="E160" s="50" t="s">
        <v>349</v>
      </c>
      <c r="F160" s="43" t="s">
        <v>350</v>
      </c>
      <c r="G160" s="43" t="s">
        <v>547</v>
      </c>
      <c r="H160" s="47" t="s">
        <v>352</v>
      </c>
      <c r="I160" s="47" t="s">
        <v>352</v>
      </c>
      <c r="J160" s="43" t="s">
        <v>539</v>
      </c>
      <c r="K160" s="46" t="s">
        <v>354</v>
      </c>
      <c r="L160" s="46" t="s">
        <v>355</v>
      </c>
      <c r="M160" s="42"/>
    </row>
    <row r="161" ht="43.1" customHeight="1" spans="1:13">
      <c r="A161" s="42"/>
      <c r="B161" s="43"/>
      <c r="C161" s="49"/>
      <c r="D161" s="43"/>
      <c r="E161" s="50"/>
      <c r="F161" s="43" t="s">
        <v>361</v>
      </c>
      <c r="G161" s="43" t="s">
        <v>548</v>
      </c>
      <c r="H161" s="43" t="s">
        <v>548</v>
      </c>
      <c r="I161" s="43" t="s">
        <v>548</v>
      </c>
      <c r="J161" s="43" t="s">
        <v>539</v>
      </c>
      <c r="K161" s="46" t="s">
        <v>456</v>
      </c>
      <c r="L161" s="46" t="s">
        <v>360</v>
      </c>
      <c r="M161" s="42"/>
    </row>
    <row r="162" ht="43.1" customHeight="1" spans="1:13">
      <c r="A162" s="42"/>
      <c r="B162" s="43"/>
      <c r="C162" s="49"/>
      <c r="D162" s="43"/>
      <c r="E162" s="50"/>
      <c r="F162" s="43" t="s">
        <v>356</v>
      </c>
      <c r="G162" s="43" t="s">
        <v>395</v>
      </c>
      <c r="H162" s="43" t="s">
        <v>549</v>
      </c>
      <c r="I162" s="43" t="s">
        <v>369</v>
      </c>
      <c r="J162" s="43" t="s">
        <v>539</v>
      </c>
      <c r="K162" s="46" t="s">
        <v>371</v>
      </c>
      <c r="L162" s="46" t="s">
        <v>355</v>
      </c>
      <c r="M162" s="42"/>
    </row>
    <row r="163" ht="43.1" customHeight="1" spans="1:13">
      <c r="A163" s="42"/>
      <c r="B163" s="43"/>
      <c r="C163" s="49"/>
      <c r="D163" s="43"/>
      <c r="E163" s="50" t="s">
        <v>363</v>
      </c>
      <c r="F163" s="43" t="s">
        <v>372</v>
      </c>
      <c r="G163" s="43" t="s">
        <v>550</v>
      </c>
      <c r="H163" s="43" t="s">
        <v>551</v>
      </c>
      <c r="I163" s="43" t="s">
        <v>552</v>
      </c>
      <c r="J163" s="43" t="s">
        <v>539</v>
      </c>
      <c r="K163" s="46" t="s">
        <v>494</v>
      </c>
      <c r="L163" s="46" t="s">
        <v>355</v>
      </c>
      <c r="M163" s="42"/>
    </row>
    <row r="164" ht="43.1" customHeight="1" spans="1:13">
      <c r="A164" s="42"/>
      <c r="B164" s="43"/>
      <c r="C164" s="49"/>
      <c r="D164" s="43"/>
      <c r="E164" s="50"/>
      <c r="F164" s="43" t="s">
        <v>364</v>
      </c>
      <c r="G164" s="43" t="s">
        <v>553</v>
      </c>
      <c r="H164" s="43" t="s">
        <v>554</v>
      </c>
      <c r="I164" s="43" t="s">
        <v>554</v>
      </c>
      <c r="J164" s="43" t="s">
        <v>539</v>
      </c>
      <c r="K164" s="46" t="s">
        <v>422</v>
      </c>
      <c r="L164" s="46" t="s">
        <v>355</v>
      </c>
      <c r="M164" s="42"/>
    </row>
    <row r="165" ht="43.1" customHeight="1" spans="1:13">
      <c r="A165" s="42"/>
      <c r="B165" s="43"/>
      <c r="C165" s="49"/>
      <c r="D165" s="43"/>
      <c r="E165" s="50"/>
      <c r="F165" s="43" t="s">
        <v>368</v>
      </c>
      <c r="G165" s="43" t="s">
        <v>369</v>
      </c>
      <c r="H165" s="43" t="s">
        <v>369</v>
      </c>
      <c r="I165" s="43" t="s">
        <v>369</v>
      </c>
      <c r="J165" s="43" t="s">
        <v>539</v>
      </c>
      <c r="K165" s="46" t="s">
        <v>371</v>
      </c>
      <c r="L165" s="46" t="s">
        <v>355</v>
      </c>
      <c r="M165" s="42"/>
    </row>
    <row r="166" ht="31.5" spans="1:13">
      <c r="A166" s="42"/>
      <c r="B166" s="43" t="s">
        <v>333</v>
      </c>
      <c r="C166" s="49">
        <v>77</v>
      </c>
      <c r="D166" s="43"/>
      <c r="E166" s="50" t="s">
        <v>375</v>
      </c>
      <c r="F166" s="43" t="s">
        <v>376</v>
      </c>
      <c r="G166" s="43" t="s">
        <v>555</v>
      </c>
      <c r="H166" s="65" t="s">
        <v>484</v>
      </c>
      <c r="I166" s="43" t="s">
        <v>436</v>
      </c>
      <c r="J166" s="43" t="s">
        <v>539</v>
      </c>
      <c r="K166" s="46" t="s">
        <v>380</v>
      </c>
      <c r="L166" s="46" t="s">
        <v>355</v>
      </c>
      <c r="M166" s="42"/>
    </row>
    <row r="167" ht="31.5" spans="1:13">
      <c r="A167" s="42"/>
      <c r="B167" s="43"/>
      <c r="C167" s="49"/>
      <c r="D167" s="43"/>
      <c r="E167" s="50" t="s">
        <v>381</v>
      </c>
      <c r="F167" s="43" t="s">
        <v>388</v>
      </c>
      <c r="G167" s="43" t="s">
        <v>540</v>
      </c>
      <c r="H167" s="43" t="s">
        <v>464</v>
      </c>
      <c r="I167" s="43" t="s">
        <v>464</v>
      </c>
      <c r="J167" s="43" t="s">
        <v>539</v>
      </c>
      <c r="K167" s="46" t="s">
        <v>456</v>
      </c>
      <c r="L167" s="46" t="s">
        <v>360</v>
      </c>
      <c r="M167" s="42"/>
    </row>
    <row r="168" ht="31.5" spans="1:13">
      <c r="A168" s="42"/>
      <c r="B168" s="43"/>
      <c r="C168" s="49"/>
      <c r="D168" s="43"/>
      <c r="E168" s="50"/>
      <c r="F168" s="43" t="s">
        <v>384</v>
      </c>
      <c r="G168" s="43" t="s">
        <v>556</v>
      </c>
      <c r="H168" s="43" t="s">
        <v>557</v>
      </c>
      <c r="I168" s="43" t="s">
        <v>480</v>
      </c>
      <c r="J168" s="43" t="s">
        <v>539</v>
      </c>
      <c r="K168" s="46" t="s">
        <v>456</v>
      </c>
      <c r="L168" s="46" t="s">
        <v>360</v>
      </c>
      <c r="M168" s="42"/>
    </row>
    <row r="169" ht="31.5" spans="1:13">
      <c r="A169" s="42"/>
      <c r="B169" s="43"/>
      <c r="C169" s="49"/>
      <c r="D169" s="43"/>
      <c r="E169" s="50"/>
      <c r="F169" s="43" t="s">
        <v>382</v>
      </c>
      <c r="G169" s="43" t="s">
        <v>545</v>
      </c>
      <c r="H169" s="43" t="s">
        <v>406</v>
      </c>
      <c r="I169" s="43" t="s">
        <v>558</v>
      </c>
      <c r="J169" s="43" t="s">
        <v>539</v>
      </c>
      <c r="K169" s="46" t="s">
        <v>456</v>
      </c>
      <c r="L169" s="46" t="s">
        <v>360</v>
      </c>
      <c r="M169" s="42"/>
    </row>
    <row r="170" ht="31.5" spans="1:13">
      <c r="A170" s="42"/>
      <c r="B170" s="43"/>
      <c r="C170" s="49"/>
      <c r="D170" s="43"/>
      <c r="E170" s="50" t="s">
        <v>349</v>
      </c>
      <c r="F170" s="43" t="s">
        <v>350</v>
      </c>
      <c r="G170" s="43" t="s">
        <v>547</v>
      </c>
      <c r="H170" s="47" t="s">
        <v>352</v>
      </c>
      <c r="I170" s="47" t="s">
        <v>352</v>
      </c>
      <c r="J170" s="43" t="s">
        <v>539</v>
      </c>
      <c r="K170" s="46" t="s">
        <v>354</v>
      </c>
      <c r="L170" s="46" t="s">
        <v>355</v>
      </c>
      <c r="M170" s="42"/>
    </row>
    <row r="171" ht="31.5" spans="1:13">
      <c r="A171" s="42"/>
      <c r="B171" s="43"/>
      <c r="C171" s="49"/>
      <c r="D171" s="43"/>
      <c r="E171" s="50"/>
      <c r="F171" s="43" t="s">
        <v>361</v>
      </c>
      <c r="G171" s="43" t="s">
        <v>548</v>
      </c>
      <c r="H171" s="43" t="s">
        <v>398</v>
      </c>
      <c r="I171" s="43" t="s">
        <v>398</v>
      </c>
      <c r="J171" s="43" t="s">
        <v>539</v>
      </c>
      <c r="K171" s="46" t="s">
        <v>456</v>
      </c>
      <c r="L171" s="46" t="s">
        <v>360</v>
      </c>
      <c r="M171" s="42"/>
    </row>
    <row r="172" ht="31.5" spans="1:13">
      <c r="A172" s="42"/>
      <c r="B172" s="43"/>
      <c r="C172" s="49"/>
      <c r="D172" s="43"/>
      <c r="E172" s="50"/>
      <c r="F172" s="43" t="s">
        <v>356</v>
      </c>
      <c r="G172" s="43" t="s">
        <v>559</v>
      </c>
      <c r="H172" s="43" t="s">
        <v>559</v>
      </c>
      <c r="I172" s="43" t="s">
        <v>559</v>
      </c>
      <c r="J172" s="43" t="s">
        <v>539</v>
      </c>
      <c r="K172" s="46" t="s">
        <v>456</v>
      </c>
      <c r="L172" s="46" t="s">
        <v>360</v>
      </c>
      <c r="M172" s="42"/>
    </row>
    <row r="173" ht="31.5" spans="1:13">
      <c r="A173" s="42"/>
      <c r="B173" s="43"/>
      <c r="C173" s="49"/>
      <c r="D173" s="43"/>
      <c r="E173" s="50" t="s">
        <v>363</v>
      </c>
      <c r="F173" s="43" t="s">
        <v>372</v>
      </c>
      <c r="G173" s="43" t="s">
        <v>560</v>
      </c>
      <c r="H173" s="43" t="s">
        <v>561</v>
      </c>
      <c r="I173" s="43" t="s">
        <v>562</v>
      </c>
      <c r="J173" s="43" t="s">
        <v>539</v>
      </c>
      <c r="K173" s="46" t="s">
        <v>380</v>
      </c>
      <c r="L173" s="46" t="s">
        <v>355</v>
      </c>
      <c r="M173" s="42"/>
    </row>
    <row r="174" ht="31.5" spans="1:13">
      <c r="A174" s="42"/>
      <c r="B174" s="43"/>
      <c r="C174" s="49"/>
      <c r="D174" s="43"/>
      <c r="E174" s="50"/>
      <c r="F174" s="43" t="s">
        <v>364</v>
      </c>
      <c r="G174" s="43" t="s">
        <v>563</v>
      </c>
      <c r="H174" s="43" t="s">
        <v>564</v>
      </c>
      <c r="I174" s="43" t="s">
        <v>564</v>
      </c>
      <c r="J174" s="43" t="s">
        <v>539</v>
      </c>
      <c r="K174" s="46" t="s">
        <v>565</v>
      </c>
      <c r="L174" s="46" t="s">
        <v>355</v>
      </c>
      <c r="M174" s="42"/>
    </row>
    <row r="175" ht="31.5" spans="1:13">
      <c r="A175" s="42"/>
      <c r="B175" s="43"/>
      <c r="C175" s="49"/>
      <c r="D175" s="43"/>
      <c r="E175" s="50"/>
      <c r="F175" s="43" t="s">
        <v>368</v>
      </c>
      <c r="G175" s="43" t="s">
        <v>369</v>
      </c>
      <c r="H175" s="43" t="s">
        <v>369</v>
      </c>
      <c r="I175" s="43" t="s">
        <v>369</v>
      </c>
      <c r="J175" s="43" t="s">
        <v>539</v>
      </c>
      <c r="K175" s="46" t="s">
        <v>371</v>
      </c>
      <c r="L175" s="46" t="s">
        <v>355</v>
      </c>
      <c r="M175" s="42"/>
    </row>
  </sheetData>
  <mergeCells count="127">
    <mergeCell ref="C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A156:A165"/>
    <mergeCell ref="A166:A17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C156:C165"/>
    <mergeCell ref="C166:C17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D156:D165"/>
    <mergeCell ref="D166:D17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39:E141"/>
    <mergeCell ref="E143:E145"/>
    <mergeCell ref="E146:E148"/>
    <mergeCell ref="E149:E151"/>
    <mergeCell ref="E153:E155"/>
    <mergeCell ref="E157:E159"/>
    <mergeCell ref="E160:E162"/>
    <mergeCell ref="E163:E165"/>
    <mergeCell ref="E167:E169"/>
    <mergeCell ref="E170:E172"/>
    <mergeCell ref="E173:E17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N12" sqref="N12"/>
    </sheetView>
  </sheetViews>
  <sheetFormatPr defaultColWidth="10" defaultRowHeight="13.5"/>
  <cols>
    <col min="1" max="1" width="6.63333333333333" customWidth="1"/>
    <col min="2" max="2" width="4.625" customWidth="1"/>
    <col min="3" max="4" width="7" customWidth="1"/>
    <col min="5" max="5" width="5.875" customWidth="1"/>
    <col min="6" max="6" width="6.75833333333333" customWidth="1"/>
    <col min="7" max="7" width="6.375" customWidth="1"/>
    <col min="8" max="8" width="5.5" customWidth="1"/>
    <col min="9" max="9" width="5.75833333333333" customWidth="1"/>
    <col min="10" max="10" width="19.2583333333333" customWidth="1"/>
    <col min="11" max="11" width="7.05833333333333" customWidth="1"/>
    <col min="12" max="12" width="11.125" customWidth="1"/>
    <col min="13" max="13" width="7.5" customWidth="1"/>
    <col min="14" max="14" width="7.25833333333333" customWidth="1"/>
    <col min="15" max="15" width="15.75" customWidth="1"/>
    <col min="16" max="16" width="9.76666666666667" customWidth="1"/>
    <col min="17" max="17" width="16.125" customWidth="1"/>
    <col min="18" max="18" width="9.125" customWidth="1"/>
    <col min="19" max="19" width="9.76666666666667" customWidth="1"/>
  </cols>
  <sheetData>
    <row r="1" ht="42.25" customHeight="1" spans="1:18">
      <c r="A1" s="18" t="s">
        <v>566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3" t="s">
        <v>29</v>
      </c>
      <c r="R2" s="33"/>
    </row>
    <row r="3" ht="21.55" customHeight="1" spans="1:18">
      <c r="A3" s="20" t="s">
        <v>292</v>
      </c>
      <c r="B3" s="20" t="s">
        <v>293</v>
      </c>
      <c r="C3" s="20" t="s">
        <v>567</v>
      </c>
      <c r="D3" s="20"/>
      <c r="E3" s="20"/>
      <c r="F3" s="20"/>
      <c r="G3" s="20"/>
      <c r="H3" s="20"/>
      <c r="I3" s="20"/>
      <c r="J3" s="20" t="s">
        <v>568</v>
      </c>
      <c r="K3" s="20" t="s">
        <v>569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336</v>
      </c>
      <c r="D4" s="20" t="s">
        <v>570</v>
      </c>
      <c r="E4" s="20"/>
      <c r="F4" s="20"/>
      <c r="G4" s="20"/>
      <c r="H4" s="20" t="s">
        <v>571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572</v>
      </c>
      <c r="F5" s="20" t="s">
        <v>139</v>
      </c>
      <c r="G5" s="20" t="s">
        <v>573</v>
      </c>
      <c r="H5" s="20" t="s">
        <v>154</v>
      </c>
      <c r="I5" s="20" t="s">
        <v>155</v>
      </c>
      <c r="J5" s="20"/>
      <c r="K5" s="20" t="s">
        <v>339</v>
      </c>
      <c r="L5" s="20" t="s">
        <v>340</v>
      </c>
      <c r="M5" s="23" t="s">
        <v>341</v>
      </c>
      <c r="N5" s="20" t="s">
        <v>346</v>
      </c>
      <c r="O5" s="20" t="s">
        <v>342</v>
      </c>
      <c r="P5" s="20" t="s">
        <v>574</v>
      </c>
      <c r="Q5" s="20" t="s">
        <v>575</v>
      </c>
      <c r="R5" s="20" t="s">
        <v>347</v>
      </c>
    </row>
    <row r="6" ht="42" customHeight="1" spans="1:18">
      <c r="A6" s="21">
        <v>111001</v>
      </c>
      <c r="B6" s="21" t="s">
        <v>150</v>
      </c>
      <c r="C6" s="22">
        <v>2932.24</v>
      </c>
      <c r="D6" s="22">
        <v>780.24</v>
      </c>
      <c r="E6" s="22"/>
      <c r="F6" s="22"/>
      <c r="G6" s="22">
        <v>2152</v>
      </c>
      <c r="H6" s="22">
        <v>255.24</v>
      </c>
      <c r="I6" s="22">
        <v>2677</v>
      </c>
      <c r="J6" s="24" t="s">
        <v>576</v>
      </c>
      <c r="K6" s="25" t="s">
        <v>363</v>
      </c>
      <c r="L6" s="26" t="s">
        <v>577</v>
      </c>
      <c r="M6" s="27"/>
      <c r="N6" s="28" t="s">
        <v>578</v>
      </c>
      <c r="O6" s="25" t="s">
        <v>579</v>
      </c>
      <c r="P6" s="25" t="s">
        <v>580</v>
      </c>
      <c r="Q6" s="25" t="s">
        <v>581</v>
      </c>
      <c r="R6" s="34"/>
    </row>
    <row r="7" ht="50" customHeight="1" spans="1:18">
      <c r="A7" s="21"/>
      <c r="B7" s="21"/>
      <c r="C7" s="22"/>
      <c r="D7" s="22"/>
      <c r="E7" s="22"/>
      <c r="F7" s="22"/>
      <c r="G7" s="22"/>
      <c r="H7" s="22"/>
      <c r="I7" s="22"/>
      <c r="J7" s="24"/>
      <c r="K7" s="25"/>
      <c r="L7" s="29"/>
      <c r="M7" s="27"/>
      <c r="N7" s="28" t="s">
        <v>578</v>
      </c>
      <c r="O7" s="25" t="s">
        <v>582</v>
      </c>
      <c r="P7" s="25" t="s">
        <v>583</v>
      </c>
      <c r="Q7" s="25" t="s">
        <v>584</v>
      </c>
      <c r="R7" s="34"/>
    </row>
    <row r="8" ht="56" customHeight="1" spans="1:18">
      <c r="A8" s="21"/>
      <c r="B8" s="21"/>
      <c r="C8" s="22"/>
      <c r="D8" s="22"/>
      <c r="E8" s="22"/>
      <c r="F8" s="22"/>
      <c r="G8" s="22"/>
      <c r="H8" s="22"/>
      <c r="I8" s="22"/>
      <c r="J8" s="24"/>
      <c r="K8" s="25"/>
      <c r="L8" s="29"/>
      <c r="M8" s="27"/>
      <c r="N8" s="28" t="s">
        <v>585</v>
      </c>
      <c r="O8" s="25" t="s">
        <v>586</v>
      </c>
      <c r="P8" s="25"/>
      <c r="Q8" s="25"/>
      <c r="R8" s="34"/>
    </row>
    <row r="9" ht="63" customHeight="1" spans="1:18">
      <c r="A9" s="21"/>
      <c r="B9" s="21"/>
      <c r="C9" s="22"/>
      <c r="D9" s="22"/>
      <c r="E9" s="22"/>
      <c r="F9" s="22"/>
      <c r="G9" s="22"/>
      <c r="H9" s="22"/>
      <c r="I9" s="22"/>
      <c r="J9" s="24"/>
      <c r="K9" s="25"/>
      <c r="L9" s="30"/>
      <c r="M9" s="27"/>
      <c r="N9" s="28" t="s">
        <v>585</v>
      </c>
      <c r="O9" s="25" t="s">
        <v>587</v>
      </c>
      <c r="P9" s="25" t="s">
        <v>588</v>
      </c>
      <c r="Q9" s="25" t="s">
        <v>589</v>
      </c>
      <c r="R9" s="34"/>
    </row>
    <row r="10" ht="57" customHeight="1" spans="1:18">
      <c r="A10" s="21"/>
      <c r="B10" s="21"/>
      <c r="C10" s="22"/>
      <c r="D10" s="22"/>
      <c r="E10" s="22"/>
      <c r="F10" s="22"/>
      <c r="G10" s="22"/>
      <c r="H10" s="22"/>
      <c r="I10" s="22"/>
      <c r="J10" s="24"/>
      <c r="K10" s="25"/>
      <c r="L10" s="25" t="s">
        <v>590</v>
      </c>
      <c r="M10" s="31"/>
      <c r="N10" s="25"/>
      <c r="O10" s="25" t="s">
        <v>591</v>
      </c>
      <c r="P10" s="25"/>
      <c r="Q10" s="25"/>
      <c r="R10" s="34"/>
    </row>
    <row r="11" ht="53" customHeight="1" spans="1:18">
      <c r="A11" s="21"/>
      <c r="B11" s="21"/>
      <c r="C11" s="22"/>
      <c r="D11" s="22"/>
      <c r="E11" s="22"/>
      <c r="F11" s="22"/>
      <c r="G11" s="22"/>
      <c r="H11" s="22"/>
      <c r="I11" s="22"/>
      <c r="J11" s="24"/>
      <c r="K11" s="25" t="s">
        <v>381</v>
      </c>
      <c r="L11" s="25" t="s">
        <v>592</v>
      </c>
      <c r="M11" s="25"/>
      <c r="N11" s="25"/>
      <c r="O11" s="25" t="s">
        <v>593</v>
      </c>
      <c r="P11" s="25"/>
      <c r="Q11" s="25"/>
      <c r="R11" s="34"/>
    </row>
    <row r="12" ht="75" customHeight="1" spans="1:18">
      <c r="A12" s="21"/>
      <c r="B12" s="21"/>
      <c r="C12" s="22"/>
      <c r="D12" s="22"/>
      <c r="E12" s="22"/>
      <c r="F12" s="22"/>
      <c r="G12" s="22"/>
      <c r="H12" s="22"/>
      <c r="I12" s="22"/>
      <c r="J12" s="24"/>
      <c r="K12" s="25"/>
      <c r="L12" s="25" t="s">
        <v>594</v>
      </c>
      <c r="M12" s="25"/>
      <c r="N12" s="25"/>
      <c r="O12" s="32" t="s">
        <v>484</v>
      </c>
      <c r="P12" s="25" t="s">
        <v>595</v>
      </c>
      <c r="Q12" s="25" t="s">
        <v>596</v>
      </c>
      <c r="R12" s="34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10"/>
    <mergeCell ref="K11:K12"/>
    <mergeCell ref="L6:L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6" sqref="B6"/>
    </sheetView>
  </sheetViews>
  <sheetFormatPr defaultColWidth="8" defaultRowHeight="12.75" customHeight="1" outlineLevelRow="7"/>
  <cols>
    <col min="1" max="1" width="8" style="1" customWidth="1"/>
    <col min="2" max="2" width="11.625" style="1" customWidth="1"/>
    <col min="3" max="3" width="7.75833333333333" style="1" customWidth="1"/>
    <col min="4" max="4" width="6.5" style="1" customWidth="1"/>
    <col min="5" max="5" width="6.125" style="1" customWidth="1"/>
    <col min="6" max="6" width="9.875" style="1" customWidth="1"/>
    <col min="7" max="7" width="9.5" style="1" customWidth="1"/>
    <col min="8" max="9" width="7.375" style="1" customWidth="1"/>
    <col min="10" max="10" width="6.875" style="1" customWidth="1"/>
    <col min="11" max="11" width="7.875" style="1" customWidth="1"/>
    <col min="12" max="13" width="7.75833333333333" style="1" customWidth="1"/>
    <col min="14" max="14" width="7" style="1" customWidth="1"/>
    <col min="15" max="15" width="11.125" style="1" customWidth="1"/>
    <col min="16" max="16" width="9.37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597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598</v>
      </c>
    </row>
    <row r="3" s="1" customFormat="1" ht="22.5" customHeight="1" spans="1:16">
      <c r="A3" s="7" t="s">
        <v>152</v>
      </c>
      <c r="B3" s="7" t="s">
        <v>335</v>
      </c>
      <c r="C3" s="7" t="s">
        <v>336</v>
      </c>
      <c r="D3" s="8" t="s">
        <v>599</v>
      </c>
      <c r="E3" s="8"/>
      <c r="F3" s="7" t="s">
        <v>337</v>
      </c>
      <c r="G3" s="7" t="s">
        <v>600</v>
      </c>
      <c r="H3" s="8" t="s">
        <v>338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601</v>
      </c>
      <c r="E4" s="7" t="s">
        <v>602</v>
      </c>
      <c r="F4" s="7"/>
      <c r="G4" s="7"/>
      <c r="H4" s="8" t="s">
        <v>363</v>
      </c>
      <c r="I4" s="8"/>
      <c r="J4" s="8"/>
      <c r="K4" s="8"/>
      <c r="L4" s="8" t="s">
        <v>381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364</v>
      </c>
      <c r="I5" s="7" t="s">
        <v>372</v>
      </c>
      <c r="J5" s="7" t="s">
        <v>368</v>
      </c>
      <c r="K5" s="7" t="s">
        <v>349</v>
      </c>
      <c r="L5" s="7" t="s">
        <v>382</v>
      </c>
      <c r="M5" s="7" t="s">
        <v>384</v>
      </c>
      <c r="N5" s="7" t="s">
        <v>388</v>
      </c>
      <c r="O5" s="7" t="s">
        <v>603</v>
      </c>
      <c r="P5" s="7" t="s">
        <v>604</v>
      </c>
    </row>
    <row r="6" s="1" customFormat="1" ht="45.75" customHeight="1" spans="1:16">
      <c r="A6" s="9">
        <v>111001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8" workbookViewId="0">
      <selection activeCell="F36" sqref="F36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7"/>
      <c r="H1" s="129"/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19" t="s">
        <v>28</v>
      </c>
      <c r="B3" s="19"/>
      <c r="C3" s="19"/>
      <c r="D3" s="19"/>
      <c r="E3" s="19"/>
      <c r="F3" s="19"/>
      <c r="G3" s="33" t="s">
        <v>29</v>
      </c>
      <c r="H3" s="33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9" t="s">
        <v>37</v>
      </c>
      <c r="B6" s="22">
        <f>B7+B10</f>
        <v>780.24</v>
      </c>
      <c r="C6" s="21" t="s">
        <v>38</v>
      </c>
      <c r="D6" s="77">
        <v>158.54</v>
      </c>
      <c r="E6" s="9" t="s">
        <v>39</v>
      </c>
      <c r="F6" s="70">
        <f>F7+F8</f>
        <v>255.24</v>
      </c>
      <c r="G6" s="21" t="s">
        <v>40</v>
      </c>
      <c r="H6" s="131">
        <v>208.09</v>
      </c>
    </row>
    <row r="7" ht="16.25" customHeight="1" spans="1:8">
      <c r="A7" s="21" t="s">
        <v>41</v>
      </c>
      <c r="B7" s="22">
        <v>255.24</v>
      </c>
      <c r="C7" s="21" t="s">
        <v>42</v>
      </c>
      <c r="D7" s="77"/>
      <c r="E7" s="21" t="s">
        <v>43</v>
      </c>
      <c r="F7" s="22">
        <v>208.09</v>
      </c>
      <c r="G7" s="21" t="s">
        <v>44</v>
      </c>
      <c r="H7" s="22">
        <v>2724.15</v>
      </c>
    </row>
    <row r="8" ht="16.25" customHeight="1" spans="1:8">
      <c r="A8" s="9" t="s">
        <v>45</v>
      </c>
      <c r="B8" s="22"/>
      <c r="C8" s="21" t="s">
        <v>46</v>
      </c>
      <c r="D8" s="77"/>
      <c r="E8" s="21" t="s">
        <v>47</v>
      </c>
      <c r="F8" s="22">
        <v>47.15</v>
      </c>
      <c r="G8" s="21" t="s">
        <v>48</v>
      </c>
      <c r="H8" s="22"/>
    </row>
    <row r="9" ht="16.25" customHeight="1" spans="1:8">
      <c r="A9" s="21" t="s">
        <v>49</v>
      </c>
      <c r="B9" s="22"/>
      <c r="C9" s="21" t="s">
        <v>50</v>
      </c>
      <c r="D9" s="77"/>
      <c r="E9" s="21" t="s">
        <v>51</v>
      </c>
      <c r="F9" s="22"/>
      <c r="G9" s="21" t="s">
        <v>52</v>
      </c>
      <c r="H9" s="22"/>
    </row>
    <row r="10" ht="16.25" customHeight="1" spans="1:8">
      <c r="A10" s="21" t="s">
        <v>53</v>
      </c>
      <c r="B10" s="22">
        <v>525</v>
      </c>
      <c r="C10" s="21" t="s">
        <v>54</v>
      </c>
      <c r="D10" s="77"/>
      <c r="E10" s="9" t="s">
        <v>55</v>
      </c>
      <c r="F10" s="70">
        <f>F12</f>
        <v>2677</v>
      </c>
      <c r="G10" s="21" t="s">
        <v>56</v>
      </c>
      <c r="H10" s="22"/>
    </row>
    <row r="11" ht="16.25" customHeight="1" spans="1:8">
      <c r="A11" s="21" t="s">
        <v>57</v>
      </c>
      <c r="B11" s="22"/>
      <c r="C11" s="21" t="s">
        <v>58</v>
      </c>
      <c r="D11" s="77"/>
      <c r="E11" s="21" t="s">
        <v>59</v>
      </c>
      <c r="F11" s="22"/>
      <c r="G11" s="21" t="s">
        <v>60</v>
      </c>
      <c r="H11" s="22"/>
    </row>
    <row r="12" ht="16.25" customHeight="1" spans="1:8">
      <c r="A12" s="21" t="s">
        <v>61</v>
      </c>
      <c r="B12" s="22"/>
      <c r="C12" s="21" t="s">
        <v>62</v>
      </c>
      <c r="D12" s="77"/>
      <c r="E12" s="21" t="s">
        <v>63</v>
      </c>
      <c r="F12" s="22">
        <v>2677</v>
      </c>
      <c r="G12" s="21" t="s">
        <v>64</v>
      </c>
      <c r="H12" s="22"/>
    </row>
    <row r="13" ht="16.25" customHeight="1" spans="1:8">
      <c r="A13" s="21" t="s">
        <v>65</v>
      </c>
      <c r="B13" s="22"/>
      <c r="C13" s="21" t="s">
        <v>66</v>
      </c>
      <c r="D13" s="77"/>
      <c r="E13" s="21" t="s">
        <v>67</v>
      </c>
      <c r="F13" s="22"/>
      <c r="G13" s="21" t="s">
        <v>68</v>
      </c>
      <c r="H13" s="22"/>
    </row>
    <row r="14" ht="16.25" customHeight="1" spans="1:8">
      <c r="A14" s="21" t="s">
        <v>69</v>
      </c>
      <c r="B14" s="22"/>
      <c r="C14" s="21" t="s">
        <v>70</v>
      </c>
      <c r="D14" s="77">
        <v>26.83</v>
      </c>
      <c r="E14" s="21" t="s">
        <v>71</v>
      </c>
      <c r="F14" s="22"/>
      <c r="G14" s="21" t="s">
        <v>72</v>
      </c>
      <c r="H14" s="22"/>
    </row>
    <row r="15" ht="16.25" customHeight="1" spans="1:8">
      <c r="A15" s="21" t="s">
        <v>73</v>
      </c>
      <c r="B15" s="22"/>
      <c r="C15" s="21" t="s">
        <v>74</v>
      </c>
      <c r="D15" s="77">
        <v>10.19</v>
      </c>
      <c r="E15" s="21" t="s">
        <v>75</v>
      </c>
      <c r="F15" s="22"/>
      <c r="G15" s="21" t="s">
        <v>76</v>
      </c>
      <c r="H15" s="22"/>
    </row>
    <row r="16" ht="16.25" customHeight="1" spans="1:8">
      <c r="A16" s="21" t="s">
        <v>77</v>
      </c>
      <c r="B16" s="22"/>
      <c r="C16" s="21" t="s">
        <v>78</v>
      </c>
      <c r="D16" s="77">
        <v>2000</v>
      </c>
      <c r="E16" s="21" t="s">
        <v>79</v>
      </c>
      <c r="F16" s="22"/>
      <c r="G16" s="21" t="s">
        <v>80</v>
      </c>
      <c r="H16" s="22"/>
    </row>
    <row r="17" ht="16.25" customHeight="1" spans="1:8">
      <c r="A17" s="21" t="s">
        <v>81</v>
      </c>
      <c r="B17" s="22"/>
      <c r="C17" s="21" t="s">
        <v>82</v>
      </c>
      <c r="D17" s="77"/>
      <c r="E17" s="21" t="s">
        <v>83</v>
      </c>
      <c r="F17" s="22"/>
      <c r="G17" s="21" t="s">
        <v>84</v>
      </c>
      <c r="H17" s="22"/>
    </row>
    <row r="18" ht="16.25" customHeight="1" spans="1:8">
      <c r="A18" s="21" t="s">
        <v>85</v>
      </c>
      <c r="B18" s="22"/>
      <c r="C18" s="21" t="s">
        <v>86</v>
      </c>
      <c r="D18" s="77">
        <v>724.15</v>
      </c>
      <c r="E18" s="21" t="s">
        <v>87</v>
      </c>
      <c r="F18" s="22"/>
      <c r="G18" s="21" t="s">
        <v>88</v>
      </c>
      <c r="H18" s="22"/>
    </row>
    <row r="19" ht="16.25" customHeight="1" spans="1:8">
      <c r="A19" s="21" t="s">
        <v>89</v>
      </c>
      <c r="B19" s="22"/>
      <c r="C19" s="21" t="s">
        <v>90</v>
      </c>
      <c r="D19" s="77"/>
      <c r="E19" s="21" t="s">
        <v>91</v>
      </c>
      <c r="F19" s="22"/>
      <c r="G19" s="21" t="s">
        <v>92</v>
      </c>
      <c r="H19" s="22"/>
    </row>
    <row r="20" ht="16.25" customHeight="1" spans="1:8">
      <c r="A20" s="9" t="s">
        <v>93</v>
      </c>
      <c r="B20" s="70"/>
      <c r="C20" s="21" t="s">
        <v>94</v>
      </c>
      <c r="D20" s="77"/>
      <c r="E20" s="21" t="s">
        <v>95</v>
      </c>
      <c r="F20" s="22"/>
      <c r="G20" s="21"/>
      <c r="H20" s="22"/>
    </row>
    <row r="21" ht="16.25" customHeight="1" spans="1:8">
      <c r="A21" s="9" t="s">
        <v>96</v>
      </c>
      <c r="B21" s="70"/>
      <c r="C21" s="21" t="s">
        <v>97</v>
      </c>
      <c r="D21" s="77"/>
      <c r="E21" s="9" t="s">
        <v>98</v>
      </c>
      <c r="F21" s="70"/>
      <c r="G21" s="21"/>
      <c r="H21" s="22"/>
    </row>
    <row r="22" ht="16.25" customHeight="1" spans="1:8">
      <c r="A22" s="9" t="s">
        <v>99</v>
      </c>
      <c r="B22" s="70"/>
      <c r="C22" s="21" t="s">
        <v>100</v>
      </c>
      <c r="D22" s="77"/>
      <c r="E22" s="21"/>
      <c r="F22" s="21"/>
      <c r="G22" s="21"/>
      <c r="H22" s="22"/>
    </row>
    <row r="23" ht="16.25" customHeight="1" spans="1:8">
      <c r="A23" s="9" t="s">
        <v>101</v>
      </c>
      <c r="B23" s="70"/>
      <c r="C23" s="21" t="s">
        <v>102</v>
      </c>
      <c r="D23" s="77"/>
      <c r="E23" s="21"/>
      <c r="F23" s="21"/>
      <c r="G23" s="21"/>
      <c r="H23" s="22"/>
    </row>
    <row r="24" ht="16.25" customHeight="1" spans="1:8">
      <c r="A24" s="9" t="s">
        <v>103</v>
      </c>
      <c r="B24" s="70">
        <f>B25</f>
        <v>2152</v>
      </c>
      <c r="C24" s="21" t="s">
        <v>104</v>
      </c>
      <c r="D24" s="77"/>
      <c r="E24" s="21"/>
      <c r="F24" s="21"/>
      <c r="G24" s="21"/>
      <c r="H24" s="22"/>
    </row>
    <row r="25" ht="16.25" customHeight="1" spans="1:8">
      <c r="A25" s="21" t="s">
        <v>105</v>
      </c>
      <c r="B25" s="22">
        <v>2152</v>
      </c>
      <c r="C25" s="21" t="s">
        <v>106</v>
      </c>
      <c r="D25" s="77">
        <v>12.53</v>
      </c>
      <c r="E25" s="21"/>
      <c r="F25" s="21"/>
      <c r="G25" s="21"/>
      <c r="H25" s="22"/>
    </row>
    <row r="26" ht="16.25" customHeight="1" spans="1:8">
      <c r="A26" s="21" t="s">
        <v>107</v>
      </c>
      <c r="B26" s="22"/>
      <c r="C26" s="21" t="s">
        <v>108</v>
      </c>
      <c r="D26" s="77"/>
      <c r="E26" s="21"/>
      <c r="F26" s="21"/>
      <c r="G26" s="21"/>
      <c r="H26" s="22"/>
    </row>
    <row r="27" ht="16.25" customHeight="1" spans="1:8">
      <c r="A27" s="21" t="s">
        <v>109</v>
      </c>
      <c r="B27" s="22"/>
      <c r="C27" s="21" t="s">
        <v>110</v>
      </c>
      <c r="D27" s="77"/>
      <c r="E27" s="21"/>
      <c r="F27" s="21"/>
      <c r="G27" s="21"/>
      <c r="H27" s="22"/>
    </row>
    <row r="28" ht="16.25" customHeight="1" spans="1:8">
      <c r="A28" s="9" t="s">
        <v>111</v>
      </c>
      <c r="B28" s="70"/>
      <c r="C28" s="21" t="s">
        <v>112</v>
      </c>
      <c r="D28" s="77"/>
      <c r="E28" s="21"/>
      <c r="F28" s="21"/>
      <c r="G28" s="21"/>
      <c r="H28" s="22"/>
    </row>
    <row r="29" ht="16.25" customHeight="1" spans="1:8">
      <c r="A29" s="9" t="s">
        <v>113</v>
      </c>
      <c r="B29" s="70"/>
      <c r="C29" s="21" t="s">
        <v>114</v>
      </c>
      <c r="D29" s="77"/>
      <c r="E29" s="21"/>
      <c r="F29" s="21"/>
      <c r="G29" s="21"/>
      <c r="H29" s="22"/>
    </row>
    <row r="30" ht="16.25" customHeight="1" spans="1:8">
      <c r="A30" s="9" t="s">
        <v>115</v>
      </c>
      <c r="B30" s="70"/>
      <c r="C30" s="21" t="s">
        <v>116</v>
      </c>
      <c r="D30" s="77"/>
      <c r="E30" s="21"/>
      <c r="F30" s="21"/>
      <c r="G30" s="21"/>
      <c r="H30" s="22"/>
    </row>
    <row r="31" ht="16.25" customHeight="1" spans="1:8">
      <c r="A31" s="9" t="s">
        <v>117</v>
      </c>
      <c r="B31" s="70"/>
      <c r="C31" s="21" t="s">
        <v>118</v>
      </c>
      <c r="D31" s="77"/>
      <c r="E31" s="21"/>
      <c r="F31" s="21"/>
      <c r="G31" s="21"/>
      <c r="H31" s="22"/>
    </row>
    <row r="32" ht="16.25" customHeight="1" spans="1:8">
      <c r="A32" s="9" t="s">
        <v>119</v>
      </c>
      <c r="B32" s="70"/>
      <c r="C32" s="21" t="s">
        <v>120</v>
      </c>
      <c r="D32" s="77"/>
      <c r="E32" s="21"/>
      <c r="F32" s="21"/>
      <c r="G32" s="21"/>
      <c r="H32" s="22"/>
    </row>
    <row r="33" ht="16.25" customHeight="1" spans="1:8">
      <c r="A33" s="21"/>
      <c r="B33" s="21"/>
      <c r="C33" s="21" t="s">
        <v>121</v>
      </c>
      <c r="D33" s="77"/>
      <c r="E33" s="21"/>
      <c r="F33" s="21"/>
      <c r="G33" s="21"/>
      <c r="H33" s="21"/>
    </row>
    <row r="34" ht="16.25" customHeight="1" spans="1:8">
      <c r="A34" s="21"/>
      <c r="B34" s="21"/>
      <c r="C34" s="21" t="s">
        <v>122</v>
      </c>
      <c r="D34" s="77"/>
      <c r="E34" s="21"/>
      <c r="F34" s="21"/>
      <c r="G34" s="21"/>
      <c r="H34" s="21"/>
    </row>
    <row r="35" ht="16.25" customHeight="1" spans="1:8">
      <c r="A35" s="21"/>
      <c r="B35" s="21"/>
      <c r="C35" s="21" t="s">
        <v>123</v>
      </c>
      <c r="D35" s="77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9" t="s">
        <v>124</v>
      </c>
      <c r="B37" s="70">
        <f>B24+B6</f>
        <v>2932.24</v>
      </c>
      <c r="C37" s="9" t="s">
        <v>125</v>
      </c>
      <c r="D37" s="70">
        <f>SUM(D6:D36)</f>
        <v>2932.24</v>
      </c>
      <c r="E37" s="9" t="s">
        <v>125</v>
      </c>
      <c r="F37" s="70">
        <f>F6+F10</f>
        <v>2932.24</v>
      </c>
      <c r="G37" s="9" t="s">
        <v>125</v>
      </c>
      <c r="H37" s="70">
        <f>SUM(H6:H36)</f>
        <v>2932.24</v>
      </c>
    </row>
    <row r="38" ht="16.25" customHeight="1" spans="1:8">
      <c r="A38" s="9" t="s">
        <v>126</v>
      </c>
      <c r="B38" s="70">
        <v>0</v>
      </c>
      <c r="C38" s="9" t="s">
        <v>127</v>
      </c>
      <c r="D38" s="70">
        <v>0</v>
      </c>
      <c r="E38" s="9" t="s">
        <v>127</v>
      </c>
      <c r="F38" s="70">
        <v>0</v>
      </c>
      <c r="G38" s="9" t="s">
        <v>127</v>
      </c>
      <c r="H38" s="70">
        <v>0</v>
      </c>
    </row>
    <row r="39" ht="16.25" customHeight="1" spans="1:8">
      <c r="A39" s="21"/>
      <c r="B39" s="22"/>
      <c r="C39" s="21"/>
      <c r="D39" s="22"/>
      <c r="E39" s="9"/>
      <c r="F39" s="70"/>
      <c r="G39" s="9"/>
      <c r="H39" s="70"/>
    </row>
    <row r="40" ht="16.25" customHeight="1" spans="1:8">
      <c r="A40" s="9" t="s">
        <v>128</v>
      </c>
      <c r="B40" s="70">
        <f>B37+B38</f>
        <v>2932.24</v>
      </c>
      <c r="C40" s="9" t="s">
        <v>129</v>
      </c>
      <c r="D40" s="70">
        <f>D37+D38</f>
        <v>2932.24</v>
      </c>
      <c r="E40" s="9" t="s">
        <v>129</v>
      </c>
      <c r="F40" s="70">
        <f>F37+F38</f>
        <v>2932.24</v>
      </c>
      <c r="G40" s="9" t="s">
        <v>129</v>
      </c>
      <c r="H40" s="70">
        <f>H37+H38</f>
        <v>2932.24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O11" sqref="O11"/>
    </sheetView>
  </sheetViews>
  <sheetFormatPr defaultColWidth="10" defaultRowHeight="13.5"/>
  <cols>
    <col min="1" max="1" width="5.83333333333333" customWidth="1"/>
    <col min="2" max="2" width="12.9833333333333" customWidth="1"/>
    <col min="3" max="3" width="9.225" customWidth="1"/>
    <col min="4" max="5" width="7.69166666666667" customWidth="1"/>
    <col min="6" max="6" width="5.09166666666667" customWidth="1"/>
    <col min="7" max="7" width="5.19166666666667" customWidth="1"/>
    <col min="8" max="8" width="4.70833333333333" customWidth="1"/>
    <col min="9" max="9" width="5.38333333333333" customWidth="1"/>
    <col min="10" max="10" width="7.69166666666667" customWidth="1"/>
    <col min="11" max="11" width="5" customWidth="1"/>
    <col min="12" max="12" width="4.61666666666667" customWidth="1"/>
    <col min="13" max="13" width="5.1" customWidth="1"/>
    <col min="14" max="14" width="3.65833333333333" customWidth="1"/>
    <col min="15" max="17" width="5.95833333333333" customWidth="1"/>
    <col min="18" max="18" width="4.325" customWidth="1"/>
    <col min="19" max="19" width="5.1" customWidth="1"/>
    <col min="20" max="20" width="4.70833333333333" customWidth="1"/>
    <col min="21" max="21" width="5" customWidth="1"/>
    <col min="22" max="22" width="5.575" customWidth="1"/>
    <col min="23" max="23" width="5.19166666666667" customWidth="1"/>
    <col min="24" max="24" width="5.38333333333333" customWidth="1"/>
    <col min="25" max="25" width="3.84166666666667" customWidth="1"/>
    <col min="26" max="26" width="9.76666666666667" customWidth="1"/>
  </cols>
  <sheetData>
    <row r="1" ht="16.35" customHeight="1" spans="1:1">
      <c r="A1" s="3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33" t="s">
        <v>29</v>
      </c>
      <c r="Y3" s="33"/>
    </row>
    <row r="4" ht="22.4" customHeight="1" spans="1:25">
      <c r="A4" s="73" t="s">
        <v>130</v>
      </c>
      <c r="B4" s="73" t="s">
        <v>131</v>
      </c>
      <c r="C4" s="73" t="s">
        <v>132</v>
      </c>
      <c r="D4" s="73" t="s">
        <v>133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126</v>
      </c>
      <c r="T4" s="73"/>
      <c r="U4" s="73"/>
      <c r="V4" s="73"/>
      <c r="W4" s="73"/>
      <c r="X4" s="73"/>
      <c r="Y4" s="73"/>
    </row>
    <row r="5" ht="22.4" customHeight="1" spans="1:25">
      <c r="A5" s="73"/>
      <c r="B5" s="73"/>
      <c r="C5" s="73"/>
      <c r="D5" s="73" t="s">
        <v>134</v>
      </c>
      <c r="E5" s="73" t="s">
        <v>135</v>
      </c>
      <c r="F5" s="73" t="s">
        <v>136</v>
      </c>
      <c r="G5" s="73" t="s">
        <v>137</v>
      </c>
      <c r="H5" s="73" t="s">
        <v>138</v>
      </c>
      <c r="I5" s="73" t="s">
        <v>139</v>
      </c>
      <c r="J5" s="73" t="s">
        <v>140</v>
      </c>
      <c r="K5" s="73"/>
      <c r="L5" s="73"/>
      <c r="M5" s="73"/>
      <c r="N5" s="73" t="s">
        <v>141</v>
      </c>
      <c r="O5" s="73" t="s">
        <v>142</v>
      </c>
      <c r="P5" s="73" t="s">
        <v>143</v>
      </c>
      <c r="Q5" s="73" t="s">
        <v>144</v>
      </c>
      <c r="R5" s="73" t="s">
        <v>145</v>
      </c>
      <c r="S5" s="73" t="s">
        <v>134</v>
      </c>
      <c r="T5" s="73" t="s">
        <v>135</v>
      </c>
      <c r="U5" s="73" t="s">
        <v>136</v>
      </c>
      <c r="V5" s="73" t="s">
        <v>137</v>
      </c>
      <c r="W5" s="73" t="s">
        <v>138</v>
      </c>
      <c r="X5" s="73" t="s">
        <v>139</v>
      </c>
      <c r="Y5" s="73" t="s">
        <v>146</v>
      </c>
    </row>
    <row r="6" ht="50" customHeight="1" spans="1:25">
      <c r="A6" s="73"/>
      <c r="B6" s="73"/>
      <c r="C6" s="73"/>
      <c r="D6" s="73"/>
      <c r="E6" s="73"/>
      <c r="F6" s="73"/>
      <c r="G6" s="73"/>
      <c r="H6" s="73"/>
      <c r="I6" s="73"/>
      <c r="J6" s="73" t="s">
        <v>147</v>
      </c>
      <c r="K6" s="73" t="s">
        <v>148</v>
      </c>
      <c r="L6" s="73" t="s">
        <v>149</v>
      </c>
      <c r="M6" s="73" t="s">
        <v>138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ht="22.8" customHeight="1" spans="1:25">
      <c r="A7" s="9">
        <v>111001</v>
      </c>
      <c r="B7" s="9" t="s">
        <v>150</v>
      </c>
      <c r="C7" s="93">
        <f>D7+S7</f>
        <v>2932.24</v>
      </c>
      <c r="D7" s="93">
        <f>E7+J7</f>
        <v>2932.24</v>
      </c>
      <c r="E7" s="93">
        <v>780.24</v>
      </c>
      <c r="F7" s="93"/>
      <c r="G7" s="93"/>
      <c r="H7" s="93"/>
      <c r="I7" s="93"/>
      <c r="J7" s="93">
        <v>2152</v>
      </c>
      <c r="K7" s="93"/>
      <c r="L7" s="93"/>
      <c r="M7" s="93"/>
      <c r="N7" s="93"/>
      <c r="O7" s="93"/>
      <c r="P7" s="93"/>
      <c r="Q7" s="93"/>
      <c r="R7" s="93"/>
      <c r="S7" s="93">
        <f>T7+U7+V7+W7+X7+Y7</f>
        <v>0</v>
      </c>
      <c r="T7" s="93"/>
      <c r="U7" s="93"/>
      <c r="V7" s="93"/>
      <c r="W7" s="93"/>
      <c r="X7" s="93"/>
      <c r="Y7" s="93"/>
    </row>
    <row r="8" ht="22.8" customHeight="1" spans="1:25">
      <c r="A8" s="74"/>
      <c r="B8" s="74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ht="22.8" customHeight="1" spans="1:25">
      <c r="A9" s="128"/>
      <c r="B9" s="128"/>
      <c r="C9" s="77"/>
      <c r="D9" s="77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3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15" zoomScaleNormal="115" topLeftCell="A8" workbookViewId="0">
      <selection activeCell="G22" sqref="G22"/>
    </sheetView>
  </sheetViews>
  <sheetFormatPr defaultColWidth="10" defaultRowHeight="13.5"/>
  <cols>
    <col min="1" max="1" width="4.61666666666667" style="36" customWidth="1"/>
    <col min="2" max="2" width="4.88333333333333" style="117" customWidth="1"/>
    <col min="3" max="3" width="5.01666666666667" style="117" customWidth="1"/>
    <col min="4" max="4" width="11.9416666666667" style="36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3.0333333333333" customWidth="1"/>
    <col min="10" max="10" width="15.1083333333333" customWidth="1"/>
    <col min="11" max="11" width="14.675" customWidth="1"/>
    <col min="12" max="12" width="9.76666666666667" customWidth="1"/>
  </cols>
  <sheetData>
    <row r="1" ht="16.35" customHeight="1" spans="1:4">
      <c r="A1" s="57"/>
      <c r="D1" s="57"/>
    </row>
    <row r="2" ht="31.9" customHeight="1" spans="1:11">
      <c r="A2" s="18" t="s">
        <v>8</v>
      </c>
      <c r="B2" s="118"/>
      <c r="C2" s="1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119" t="s">
        <v>28</v>
      </c>
      <c r="B3" s="120"/>
      <c r="C3" s="120"/>
      <c r="D3" s="58"/>
      <c r="E3" s="119"/>
      <c r="F3" s="119"/>
      <c r="G3" s="119"/>
      <c r="H3" s="119"/>
      <c r="I3" s="119"/>
      <c r="J3" s="119"/>
      <c r="K3" s="33" t="s">
        <v>29</v>
      </c>
    </row>
    <row r="4" ht="27.6" customHeight="1" spans="1:11">
      <c r="A4" s="20" t="s">
        <v>151</v>
      </c>
      <c r="B4" s="121"/>
      <c r="C4" s="121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121" t="s">
        <v>160</v>
      </c>
      <c r="C5" s="121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122">
        <v>201</v>
      </c>
      <c r="B6" s="123" t="s">
        <v>162</v>
      </c>
      <c r="C6" s="123" t="s">
        <v>162</v>
      </c>
      <c r="D6" s="73">
        <v>111001</v>
      </c>
      <c r="E6" s="45" t="s">
        <v>163</v>
      </c>
      <c r="F6" s="69">
        <f t="shared" ref="F6:F11" si="0">G6+H6+I6+J6+K6</f>
        <v>158.54</v>
      </c>
      <c r="G6" s="69">
        <v>158.54</v>
      </c>
      <c r="H6" s="69"/>
      <c r="I6" s="69"/>
      <c r="J6" s="45"/>
      <c r="K6" s="45"/>
    </row>
    <row r="7" ht="22.8" customHeight="1" spans="1:11">
      <c r="A7" s="23">
        <v>208</v>
      </c>
      <c r="B7" s="124" t="s">
        <v>164</v>
      </c>
      <c r="C7" s="124" t="s">
        <v>164</v>
      </c>
      <c r="D7" s="73">
        <v>111001</v>
      </c>
      <c r="E7" s="125" t="s">
        <v>165</v>
      </c>
      <c r="F7" s="102">
        <f t="shared" si="0"/>
        <v>16.71</v>
      </c>
      <c r="G7" s="126">
        <v>16.71</v>
      </c>
      <c r="H7" s="126"/>
      <c r="I7" s="126"/>
      <c r="J7" s="127"/>
      <c r="K7" s="127"/>
    </row>
    <row r="8" ht="22.8" customHeight="1" spans="1:11">
      <c r="A8" s="78">
        <v>208</v>
      </c>
      <c r="B8" s="84" t="s">
        <v>166</v>
      </c>
      <c r="C8" s="84" t="s">
        <v>167</v>
      </c>
      <c r="D8" s="73">
        <v>111001</v>
      </c>
      <c r="E8" s="85" t="s">
        <v>168</v>
      </c>
      <c r="F8" s="83">
        <f t="shared" si="0"/>
        <v>8.35</v>
      </c>
      <c r="G8" s="86">
        <v>8.35</v>
      </c>
      <c r="H8" s="86"/>
      <c r="I8" s="86"/>
      <c r="J8" s="89"/>
      <c r="K8" s="89"/>
    </row>
    <row r="9" ht="22.8" customHeight="1" spans="1:11">
      <c r="A9" s="78">
        <v>208</v>
      </c>
      <c r="B9" s="84" t="s">
        <v>169</v>
      </c>
      <c r="C9" s="84" t="s">
        <v>162</v>
      </c>
      <c r="D9" s="73">
        <v>111001</v>
      </c>
      <c r="E9" s="85" t="s">
        <v>170</v>
      </c>
      <c r="F9" s="83">
        <f t="shared" si="0"/>
        <v>1.18</v>
      </c>
      <c r="G9" s="86">
        <v>1.18</v>
      </c>
      <c r="H9" s="86"/>
      <c r="I9" s="86"/>
      <c r="J9" s="89"/>
      <c r="K9" s="89"/>
    </row>
    <row r="10" ht="22.8" customHeight="1" spans="1:11">
      <c r="A10" s="78">
        <v>208</v>
      </c>
      <c r="B10" s="84" t="s">
        <v>169</v>
      </c>
      <c r="C10" s="84" t="s">
        <v>166</v>
      </c>
      <c r="D10" s="73">
        <v>111001</v>
      </c>
      <c r="E10" s="85" t="s">
        <v>171</v>
      </c>
      <c r="F10" s="83">
        <f t="shared" si="0"/>
        <v>0.59</v>
      </c>
      <c r="G10" s="86">
        <v>0.59</v>
      </c>
      <c r="H10" s="86"/>
      <c r="I10" s="86"/>
      <c r="J10" s="89"/>
      <c r="K10" s="89"/>
    </row>
    <row r="11" ht="22.8" customHeight="1" spans="1:11">
      <c r="A11" s="78">
        <v>210</v>
      </c>
      <c r="B11" s="84" t="s">
        <v>172</v>
      </c>
      <c r="C11" s="84" t="s">
        <v>173</v>
      </c>
      <c r="D11" s="73">
        <v>111001</v>
      </c>
      <c r="E11" s="85" t="s">
        <v>174</v>
      </c>
      <c r="F11" s="83">
        <f t="shared" si="0"/>
        <v>10.19</v>
      </c>
      <c r="G11" s="86">
        <v>10.19</v>
      </c>
      <c r="H11" s="86"/>
      <c r="I11" s="86"/>
      <c r="J11" s="89"/>
      <c r="K11" s="89"/>
    </row>
    <row r="12" ht="22.8" customHeight="1" spans="1:11">
      <c r="A12" s="87">
        <v>211</v>
      </c>
      <c r="B12" s="88" t="s">
        <v>175</v>
      </c>
      <c r="C12" s="88" t="s">
        <v>173</v>
      </c>
      <c r="D12" s="73">
        <v>111001</v>
      </c>
      <c r="E12" s="89" t="s">
        <v>176</v>
      </c>
      <c r="F12" s="83">
        <f t="shared" ref="F12:F21" si="1">G12+H12+I12+J12+K12</f>
        <v>2000</v>
      </c>
      <c r="G12" s="86"/>
      <c r="H12" s="86">
        <v>2000</v>
      </c>
      <c r="I12" s="86"/>
      <c r="J12" s="89"/>
      <c r="K12" s="89"/>
    </row>
    <row r="13" ht="16.35" customHeight="1" spans="1:11">
      <c r="A13" s="79">
        <v>213</v>
      </c>
      <c r="B13" s="80" t="s">
        <v>162</v>
      </c>
      <c r="C13" s="80" t="s">
        <v>166</v>
      </c>
      <c r="D13" s="73">
        <v>111001</v>
      </c>
      <c r="E13" s="90" t="s">
        <v>177</v>
      </c>
      <c r="F13" s="83">
        <f t="shared" si="1"/>
        <v>47.15</v>
      </c>
      <c r="G13" s="90">
        <v>47.15</v>
      </c>
      <c r="H13" s="90"/>
      <c r="I13" s="90"/>
      <c r="J13" s="90"/>
      <c r="K13" s="90"/>
    </row>
    <row r="14" spans="1:11">
      <c r="A14" s="79">
        <v>213</v>
      </c>
      <c r="B14" s="80" t="s">
        <v>162</v>
      </c>
      <c r="C14" s="80" t="s">
        <v>178</v>
      </c>
      <c r="D14" s="73">
        <v>111001</v>
      </c>
      <c r="E14" s="90" t="s">
        <v>179</v>
      </c>
      <c r="F14" s="83">
        <f t="shared" si="1"/>
        <v>230</v>
      </c>
      <c r="G14" s="90"/>
      <c r="H14" s="90">
        <v>230</v>
      </c>
      <c r="I14" s="90"/>
      <c r="J14" s="90"/>
      <c r="K14" s="90"/>
    </row>
    <row r="15" spans="1:11">
      <c r="A15" s="79">
        <v>213</v>
      </c>
      <c r="B15" s="80" t="s">
        <v>162</v>
      </c>
      <c r="C15" s="80" t="s">
        <v>180</v>
      </c>
      <c r="D15" s="73">
        <v>111001</v>
      </c>
      <c r="E15" s="90" t="s">
        <v>181</v>
      </c>
      <c r="F15" s="83">
        <f t="shared" si="1"/>
        <v>20</v>
      </c>
      <c r="G15" s="90"/>
      <c r="H15" s="90">
        <v>20</v>
      </c>
      <c r="I15" s="90"/>
      <c r="J15" s="90"/>
      <c r="K15" s="90"/>
    </row>
    <row r="16" spans="1:11">
      <c r="A16" s="79">
        <v>213</v>
      </c>
      <c r="B16" s="80" t="s">
        <v>162</v>
      </c>
      <c r="C16" s="80" t="s">
        <v>173</v>
      </c>
      <c r="D16" s="73">
        <v>111001</v>
      </c>
      <c r="E16" s="90" t="s">
        <v>182</v>
      </c>
      <c r="F16" s="83">
        <f t="shared" si="1"/>
        <v>190</v>
      </c>
      <c r="G16" s="90"/>
      <c r="H16" s="90">
        <v>190</v>
      </c>
      <c r="I16" s="90"/>
      <c r="J16" s="90"/>
      <c r="K16" s="90"/>
    </row>
    <row r="17" spans="1:11">
      <c r="A17" s="79">
        <v>213</v>
      </c>
      <c r="B17" s="80" t="s">
        <v>166</v>
      </c>
      <c r="C17" s="80" t="s">
        <v>183</v>
      </c>
      <c r="D17" s="73">
        <v>111001</v>
      </c>
      <c r="E17" s="90" t="s">
        <v>184</v>
      </c>
      <c r="F17" s="83">
        <f t="shared" si="1"/>
        <v>50</v>
      </c>
      <c r="G17" s="90"/>
      <c r="H17" s="90">
        <v>50</v>
      </c>
      <c r="I17" s="90"/>
      <c r="J17" s="90"/>
      <c r="K17" s="90"/>
    </row>
    <row r="18" spans="1:11">
      <c r="A18" s="79">
        <v>213</v>
      </c>
      <c r="B18" s="80" t="s">
        <v>166</v>
      </c>
      <c r="C18" s="80" t="s">
        <v>173</v>
      </c>
      <c r="D18" s="73">
        <v>111001</v>
      </c>
      <c r="E18" s="90" t="s">
        <v>185</v>
      </c>
      <c r="F18" s="83">
        <f t="shared" si="1"/>
        <v>52</v>
      </c>
      <c r="G18" s="90"/>
      <c r="H18" s="90">
        <v>52</v>
      </c>
      <c r="I18" s="90"/>
      <c r="J18" s="90"/>
      <c r="K18" s="90"/>
    </row>
    <row r="19" spans="1:11">
      <c r="A19" s="79">
        <v>213</v>
      </c>
      <c r="B19" s="80" t="s">
        <v>175</v>
      </c>
      <c r="C19" s="80" t="s">
        <v>173</v>
      </c>
      <c r="D19" s="73">
        <v>111001</v>
      </c>
      <c r="E19" s="90" t="s">
        <v>186</v>
      </c>
      <c r="F19" s="83">
        <f t="shared" si="1"/>
        <v>3</v>
      </c>
      <c r="G19" s="90"/>
      <c r="H19" s="90">
        <v>3</v>
      </c>
      <c r="I19" s="90"/>
      <c r="J19" s="90"/>
      <c r="K19" s="90"/>
    </row>
    <row r="20" spans="1:11">
      <c r="A20" s="79">
        <v>213</v>
      </c>
      <c r="B20" s="80" t="s">
        <v>173</v>
      </c>
      <c r="C20" s="80" t="s">
        <v>173</v>
      </c>
      <c r="D20" s="73">
        <v>111001</v>
      </c>
      <c r="E20" s="90" t="s">
        <v>187</v>
      </c>
      <c r="F20" s="83">
        <f t="shared" si="1"/>
        <v>132</v>
      </c>
      <c r="G20" s="90"/>
      <c r="H20" s="90">
        <v>132</v>
      </c>
      <c r="I20" s="90"/>
      <c r="J20" s="90"/>
      <c r="K20" s="90"/>
    </row>
    <row r="21" spans="1:11">
      <c r="A21" s="79">
        <v>221</v>
      </c>
      <c r="B21" s="80" t="s">
        <v>166</v>
      </c>
      <c r="C21" s="80" t="s">
        <v>162</v>
      </c>
      <c r="D21" s="73">
        <v>111001</v>
      </c>
      <c r="E21" s="90" t="s">
        <v>188</v>
      </c>
      <c r="F21" s="83">
        <f t="shared" si="1"/>
        <v>12.53</v>
      </c>
      <c r="G21" s="90">
        <v>12.53</v>
      </c>
      <c r="H21" s="90"/>
      <c r="I21" s="90"/>
      <c r="J21" s="90"/>
      <c r="K21" s="90"/>
    </row>
    <row r="22" spans="1:11">
      <c r="A22" s="79"/>
      <c r="B22" s="80"/>
      <c r="C22" s="80"/>
      <c r="D22" s="79"/>
      <c r="E22" s="90" t="s">
        <v>132</v>
      </c>
      <c r="F22" s="90">
        <f>SUM(F6:F21)</f>
        <v>2932.24</v>
      </c>
      <c r="G22" s="90">
        <f>SUM(G6:G21)</f>
        <v>255.24</v>
      </c>
      <c r="H22" s="90">
        <f>SUM(H6:H21)</f>
        <v>2677</v>
      </c>
      <c r="I22" s="90"/>
      <c r="J22" s="90"/>
      <c r="K22" s="9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30" zoomScaleNormal="130" workbookViewId="0">
      <selection activeCell="H12" sqref="H12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style="36" customWidth="1"/>
    <col min="5" max="5" width="18.3916666666667" customWidth="1"/>
    <col min="6" max="6" width="9.225" customWidth="1"/>
    <col min="7" max="7" width="9.3" customWidth="1"/>
    <col min="8" max="8" width="8.94166666666667" customWidth="1"/>
    <col min="9" max="9" width="11.1166666666667" customWidth="1"/>
    <col min="10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7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5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29</v>
      </c>
      <c r="T3" s="33"/>
    </row>
    <row r="4" ht="19.8" customHeight="1" spans="1:20">
      <c r="A4" s="106" t="s">
        <v>151</v>
      </c>
      <c r="B4" s="106"/>
      <c r="C4" s="106"/>
      <c r="D4" s="106" t="s">
        <v>152</v>
      </c>
      <c r="E4" s="106" t="s">
        <v>189</v>
      </c>
      <c r="F4" s="106" t="s">
        <v>190</v>
      </c>
      <c r="G4" s="106" t="s">
        <v>191</v>
      </c>
      <c r="H4" s="106" t="s">
        <v>192</v>
      </c>
      <c r="I4" s="106" t="s">
        <v>193</v>
      </c>
      <c r="J4" s="106" t="s">
        <v>194</v>
      </c>
      <c r="K4" s="106" t="s">
        <v>195</v>
      </c>
      <c r="L4" s="106" t="s">
        <v>196</v>
      </c>
      <c r="M4" s="106" t="s">
        <v>197</v>
      </c>
      <c r="N4" s="106" t="s">
        <v>198</v>
      </c>
      <c r="O4" s="106" t="s">
        <v>199</v>
      </c>
      <c r="P4" s="106" t="s">
        <v>200</v>
      </c>
      <c r="Q4" s="106" t="s">
        <v>201</v>
      </c>
      <c r="R4" s="106" t="s">
        <v>202</v>
      </c>
      <c r="S4" s="106" t="s">
        <v>203</v>
      </c>
      <c r="T4" s="106" t="s">
        <v>204</v>
      </c>
    </row>
    <row r="5" ht="20.7" customHeight="1" spans="1:20">
      <c r="A5" s="106" t="s">
        <v>159</v>
      </c>
      <c r="B5" s="106" t="s">
        <v>160</v>
      </c>
      <c r="C5" s="106" t="s">
        <v>161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ht="16" customHeight="1" spans="1:20">
      <c r="A6" s="111">
        <v>201</v>
      </c>
      <c r="B6" s="112" t="s">
        <v>162</v>
      </c>
      <c r="C6" s="112" t="s">
        <v>162</v>
      </c>
      <c r="D6" s="78">
        <v>111001</v>
      </c>
      <c r="E6" s="81" t="s">
        <v>163</v>
      </c>
      <c r="F6" s="83">
        <f>G6+H6+I6</f>
        <v>158.54</v>
      </c>
      <c r="G6" s="83">
        <v>158.54</v>
      </c>
      <c r="H6" s="83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</row>
    <row r="7" ht="16" customHeight="1" spans="1:20">
      <c r="A7" s="111">
        <v>208</v>
      </c>
      <c r="B7" s="112" t="s">
        <v>164</v>
      </c>
      <c r="C7" s="112" t="s">
        <v>164</v>
      </c>
      <c r="D7" s="78">
        <v>111001</v>
      </c>
      <c r="E7" s="85" t="s">
        <v>165</v>
      </c>
      <c r="F7" s="83">
        <f t="shared" ref="F7:F21" si="0">G7+H7+I7</f>
        <v>16.71</v>
      </c>
      <c r="G7" s="86">
        <v>16.71</v>
      </c>
      <c r="H7" s="86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ht="16" customHeight="1" spans="1:20">
      <c r="A8" s="111">
        <v>208</v>
      </c>
      <c r="B8" s="112" t="s">
        <v>166</v>
      </c>
      <c r="C8" s="112" t="s">
        <v>167</v>
      </c>
      <c r="D8" s="78">
        <v>111001</v>
      </c>
      <c r="E8" s="85" t="s">
        <v>168</v>
      </c>
      <c r="F8" s="83">
        <f t="shared" si="0"/>
        <v>8.35</v>
      </c>
      <c r="G8" s="86">
        <v>8.35</v>
      </c>
      <c r="H8" s="86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16" customHeight="1" spans="1:20">
      <c r="A9" s="111">
        <v>208</v>
      </c>
      <c r="B9" s="112" t="s">
        <v>169</v>
      </c>
      <c r="C9" s="112" t="s">
        <v>162</v>
      </c>
      <c r="D9" s="78">
        <v>111001</v>
      </c>
      <c r="E9" s="85" t="s">
        <v>170</v>
      </c>
      <c r="F9" s="83">
        <f t="shared" si="0"/>
        <v>1.18</v>
      </c>
      <c r="G9" s="90">
        <v>1.18</v>
      </c>
      <c r="H9" s="8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ht="16" customHeight="1" spans="1:20">
      <c r="A10" s="78">
        <v>208</v>
      </c>
      <c r="B10" s="84" t="s">
        <v>169</v>
      </c>
      <c r="C10" s="84" t="s">
        <v>166</v>
      </c>
      <c r="D10" s="78">
        <v>111001</v>
      </c>
      <c r="E10" s="85" t="s">
        <v>171</v>
      </c>
      <c r="F10" s="83">
        <f t="shared" si="0"/>
        <v>0.59</v>
      </c>
      <c r="G10" s="90">
        <v>0.59</v>
      </c>
      <c r="H10" s="8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ht="16" customHeight="1" spans="1:20">
      <c r="A11" s="78">
        <v>210</v>
      </c>
      <c r="B11" s="84" t="s">
        <v>172</v>
      </c>
      <c r="C11" s="84" t="s">
        <v>173</v>
      </c>
      <c r="D11" s="78">
        <v>111001</v>
      </c>
      <c r="E11" s="85" t="s">
        <v>174</v>
      </c>
      <c r="F11" s="83">
        <f t="shared" si="0"/>
        <v>10.19</v>
      </c>
      <c r="G11" s="90">
        <v>10.19</v>
      </c>
      <c r="H11" s="8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ht="16" customHeight="1" spans="1:20">
      <c r="A12" s="87">
        <v>211</v>
      </c>
      <c r="B12" s="88" t="s">
        <v>175</v>
      </c>
      <c r="C12" s="88" t="s">
        <v>173</v>
      </c>
      <c r="D12" s="78">
        <v>111001</v>
      </c>
      <c r="E12" s="89" t="s">
        <v>176</v>
      </c>
      <c r="F12" s="83">
        <f t="shared" si="0"/>
        <v>2000</v>
      </c>
      <c r="G12" s="90"/>
      <c r="H12" s="86">
        <v>2000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ht="16" customHeight="1" spans="1:20">
      <c r="A13" s="79">
        <v>213</v>
      </c>
      <c r="B13" s="80" t="s">
        <v>162</v>
      </c>
      <c r="C13" s="80" t="s">
        <v>166</v>
      </c>
      <c r="D13" s="78">
        <v>111001</v>
      </c>
      <c r="E13" s="90" t="s">
        <v>177</v>
      </c>
      <c r="F13" s="83">
        <f t="shared" si="0"/>
        <v>47.15</v>
      </c>
      <c r="G13" s="90"/>
      <c r="H13" s="90">
        <v>47.15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</row>
    <row r="14" ht="16" customHeight="1" spans="1:20">
      <c r="A14" s="79">
        <v>213</v>
      </c>
      <c r="B14" s="80" t="s">
        <v>162</v>
      </c>
      <c r="C14" s="80" t="s">
        <v>178</v>
      </c>
      <c r="D14" s="78">
        <v>111001</v>
      </c>
      <c r="E14" s="90" t="s">
        <v>179</v>
      </c>
      <c r="F14" s="83">
        <f t="shared" si="0"/>
        <v>230</v>
      </c>
      <c r="G14" s="90"/>
      <c r="H14" s="90">
        <v>230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</row>
    <row r="15" ht="16" customHeight="1" spans="1:20">
      <c r="A15" s="79">
        <v>213</v>
      </c>
      <c r="B15" s="80" t="s">
        <v>162</v>
      </c>
      <c r="C15" s="80" t="s">
        <v>180</v>
      </c>
      <c r="D15" s="78">
        <v>111001</v>
      </c>
      <c r="E15" s="90" t="s">
        <v>181</v>
      </c>
      <c r="F15" s="83">
        <f t="shared" si="0"/>
        <v>20</v>
      </c>
      <c r="G15" s="90"/>
      <c r="H15" s="90">
        <v>20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ht="16" customHeight="1" spans="1:20">
      <c r="A16" s="79">
        <v>213</v>
      </c>
      <c r="B16" s="80" t="s">
        <v>162</v>
      </c>
      <c r="C16" s="80" t="s">
        <v>173</v>
      </c>
      <c r="D16" s="78">
        <v>111001</v>
      </c>
      <c r="E16" s="90" t="s">
        <v>182</v>
      </c>
      <c r="F16" s="83">
        <f t="shared" si="0"/>
        <v>190</v>
      </c>
      <c r="G16" s="90"/>
      <c r="H16" s="90">
        <v>190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ht="16" customHeight="1" spans="1:20">
      <c r="A17" s="79">
        <v>213</v>
      </c>
      <c r="B17" s="80" t="s">
        <v>166</v>
      </c>
      <c r="C17" s="80" t="s">
        <v>183</v>
      </c>
      <c r="D17" s="78">
        <v>111001</v>
      </c>
      <c r="E17" s="90" t="s">
        <v>184</v>
      </c>
      <c r="F17" s="83">
        <f t="shared" si="0"/>
        <v>50</v>
      </c>
      <c r="G17" s="90"/>
      <c r="H17" s="90">
        <v>50</v>
      </c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ht="16" customHeight="1" spans="1:20">
      <c r="A18" s="79">
        <v>213</v>
      </c>
      <c r="B18" s="80" t="s">
        <v>166</v>
      </c>
      <c r="C18" s="80" t="s">
        <v>173</v>
      </c>
      <c r="D18" s="78">
        <v>111001</v>
      </c>
      <c r="E18" s="90" t="s">
        <v>185</v>
      </c>
      <c r="F18" s="83">
        <f t="shared" si="0"/>
        <v>52</v>
      </c>
      <c r="G18" s="90"/>
      <c r="H18" s="90">
        <v>52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ht="16" customHeight="1" spans="1:20">
      <c r="A19" s="79">
        <v>213</v>
      </c>
      <c r="B19" s="80" t="s">
        <v>175</v>
      </c>
      <c r="C19" s="80" t="s">
        <v>173</v>
      </c>
      <c r="D19" s="78">
        <v>111001</v>
      </c>
      <c r="E19" s="90" t="s">
        <v>186</v>
      </c>
      <c r="F19" s="83">
        <f t="shared" si="0"/>
        <v>3</v>
      </c>
      <c r="G19" s="90"/>
      <c r="H19" s="90">
        <v>3</v>
      </c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</row>
    <row r="20" ht="16" customHeight="1" spans="1:20">
      <c r="A20" s="79">
        <v>213</v>
      </c>
      <c r="B20" s="80" t="s">
        <v>173</v>
      </c>
      <c r="C20" s="80" t="s">
        <v>173</v>
      </c>
      <c r="D20" s="78">
        <v>111001</v>
      </c>
      <c r="E20" s="90" t="s">
        <v>187</v>
      </c>
      <c r="F20" s="83">
        <f t="shared" si="0"/>
        <v>132</v>
      </c>
      <c r="G20" s="90"/>
      <c r="H20" s="90">
        <v>132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ht="16" customHeight="1" spans="1:20">
      <c r="A21" s="79">
        <v>221</v>
      </c>
      <c r="B21" s="80" t="s">
        <v>166</v>
      </c>
      <c r="C21" s="80" t="s">
        <v>162</v>
      </c>
      <c r="D21" s="78">
        <v>111001</v>
      </c>
      <c r="E21" s="90" t="s">
        <v>188</v>
      </c>
      <c r="F21" s="83">
        <f t="shared" si="0"/>
        <v>12.53</v>
      </c>
      <c r="G21" s="90">
        <v>12.53</v>
      </c>
      <c r="H21" s="90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</row>
    <row r="22" s="100" customFormat="1" ht="16" customHeight="1" spans="1:20">
      <c r="A22" s="98"/>
      <c r="B22" s="98"/>
      <c r="C22" s="98"/>
      <c r="D22" s="113"/>
      <c r="E22" s="90" t="s">
        <v>132</v>
      </c>
      <c r="F22" s="90">
        <f>SUM(F6:F21)</f>
        <v>2932.24</v>
      </c>
      <c r="G22" s="90">
        <f>SUM(G6:G21)</f>
        <v>208.09</v>
      </c>
      <c r="H22" s="90">
        <f>SUM(H6:H21)</f>
        <v>2724.15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workbookViewId="0">
      <selection activeCell="F21" sqref="F2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7.7583333333333" customWidth="1"/>
    <col min="6" max="6" width="8.94166666666667" customWidth="1"/>
    <col min="7" max="7" width="7.18333333333333" customWidth="1"/>
    <col min="8" max="8" width="6.24166666666667" customWidth="1"/>
    <col min="9" max="10" width="7.18333333333333" customWidth="1"/>
    <col min="11" max="11" width="9.51666666666667" customWidth="1"/>
    <col min="12" max="12" width="7.18333333333333" customWidth="1"/>
    <col min="13" max="13" width="9.9" customWidth="1"/>
    <col min="14" max="16" width="7.18333333333333" customWidth="1"/>
    <col min="17" max="17" width="6.69166666666667" customWidth="1"/>
    <col min="18" max="20" width="7.18333333333333" customWidth="1"/>
    <col min="21" max="21" width="5.38333333333333" customWidth="1"/>
    <col min="22" max="23" width="9.76666666666667" customWidth="1"/>
  </cols>
  <sheetData>
    <row r="1" ht="16.35" customHeight="1" spans="1:1">
      <c r="A1" s="37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3" t="s">
        <v>29</v>
      </c>
      <c r="U3" s="33"/>
    </row>
    <row r="4" ht="22.4" customHeight="1" spans="1:21">
      <c r="A4" s="73" t="s">
        <v>151</v>
      </c>
      <c r="B4" s="73"/>
      <c r="C4" s="73"/>
      <c r="D4" s="73" t="s">
        <v>152</v>
      </c>
      <c r="E4" s="73" t="s">
        <v>189</v>
      </c>
      <c r="F4" s="105" t="s">
        <v>205</v>
      </c>
      <c r="G4" s="106" t="s">
        <v>154</v>
      </c>
      <c r="H4" s="106"/>
      <c r="I4" s="106"/>
      <c r="J4" s="106"/>
      <c r="K4" s="106" t="s">
        <v>155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ht="39.65" customHeight="1" spans="1:21">
      <c r="A5" s="73" t="s">
        <v>159</v>
      </c>
      <c r="B5" s="73" t="s">
        <v>160</v>
      </c>
      <c r="C5" s="73" t="s">
        <v>161</v>
      </c>
      <c r="D5" s="73"/>
      <c r="E5" s="73"/>
      <c r="F5" s="105"/>
      <c r="G5" s="106" t="s">
        <v>132</v>
      </c>
      <c r="H5" s="106" t="s">
        <v>206</v>
      </c>
      <c r="I5" s="106" t="s">
        <v>207</v>
      </c>
      <c r="J5" s="106" t="s">
        <v>199</v>
      </c>
      <c r="K5" s="106" t="s">
        <v>132</v>
      </c>
      <c r="L5" s="106" t="s">
        <v>208</v>
      </c>
      <c r="M5" s="106" t="s">
        <v>209</v>
      </c>
      <c r="N5" s="106" t="s">
        <v>210</v>
      </c>
      <c r="O5" s="106" t="s">
        <v>201</v>
      </c>
      <c r="P5" s="106" t="s">
        <v>211</v>
      </c>
      <c r="Q5" s="106" t="s">
        <v>212</v>
      </c>
      <c r="R5" s="106" t="s">
        <v>213</v>
      </c>
      <c r="S5" s="106" t="s">
        <v>197</v>
      </c>
      <c r="T5" s="106" t="s">
        <v>200</v>
      </c>
      <c r="U5" s="106" t="s">
        <v>204</v>
      </c>
    </row>
    <row r="6" s="104" customFormat="1" ht="22.8" customHeight="1" spans="1:21">
      <c r="A6" s="45"/>
      <c r="B6" s="45"/>
      <c r="C6" s="45"/>
      <c r="D6" s="45">
        <v>111001</v>
      </c>
      <c r="E6" s="45" t="s">
        <v>3</v>
      </c>
      <c r="F6" s="107">
        <f>G6+K6</f>
        <v>2932.24</v>
      </c>
      <c r="G6" s="83">
        <f>H6+I6</f>
        <v>255.24</v>
      </c>
      <c r="H6" s="83">
        <v>208.09</v>
      </c>
      <c r="I6" s="83">
        <v>47.15</v>
      </c>
      <c r="J6" s="83"/>
      <c r="K6" s="83">
        <f>M6</f>
        <v>2677</v>
      </c>
      <c r="L6" s="83"/>
      <c r="M6" s="83">
        <v>2677</v>
      </c>
      <c r="N6" s="83"/>
      <c r="O6" s="83"/>
      <c r="P6" s="83"/>
      <c r="Q6" s="83"/>
      <c r="R6" s="83"/>
      <c r="S6" s="109"/>
      <c r="T6" s="109"/>
      <c r="U6" s="109"/>
    </row>
    <row r="7" s="104" customFormat="1" ht="22.8" customHeight="1" spans="1:21">
      <c r="A7" s="78">
        <v>201</v>
      </c>
      <c r="B7" s="84" t="s">
        <v>162</v>
      </c>
      <c r="C7" s="84" t="s">
        <v>162</v>
      </c>
      <c r="D7" s="81">
        <v>111001</v>
      </c>
      <c r="E7" s="81" t="s">
        <v>163</v>
      </c>
      <c r="F7" s="107">
        <f>G7+K7</f>
        <v>158.54</v>
      </c>
      <c r="G7" s="83">
        <f>H7+I7</f>
        <v>158.54</v>
      </c>
      <c r="H7" s="83">
        <v>158.54</v>
      </c>
      <c r="I7" s="83"/>
      <c r="J7" s="83"/>
      <c r="K7" s="83">
        <f t="shared" ref="K7:K22" si="0">M7</f>
        <v>0</v>
      </c>
      <c r="L7" s="83"/>
      <c r="M7" s="83"/>
      <c r="N7" s="83"/>
      <c r="O7" s="83"/>
      <c r="P7" s="83"/>
      <c r="Q7" s="83"/>
      <c r="R7" s="83"/>
      <c r="S7" s="109"/>
      <c r="T7" s="109"/>
      <c r="U7" s="109"/>
    </row>
    <row r="8" s="104" customFormat="1" ht="22.8" customHeight="1" spans="1:21">
      <c r="A8" s="78">
        <v>208</v>
      </c>
      <c r="B8" s="84" t="s">
        <v>164</v>
      </c>
      <c r="C8" s="84" t="s">
        <v>164</v>
      </c>
      <c r="D8" s="81">
        <v>111001</v>
      </c>
      <c r="E8" s="85" t="s">
        <v>165</v>
      </c>
      <c r="F8" s="107">
        <f t="shared" ref="F8:F22" si="1">G8+K8</f>
        <v>16.71</v>
      </c>
      <c r="G8" s="83">
        <f t="shared" ref="G8:G22" si="2">H8+I8</f>
        <v>16.71</v>
      </c>
      <c r="H8" s="83">
        <v>16.71</v>
      </c>
      <c r="I8" s="83"/>
      <c r="J8" s="83"/>
      <c r="K8" s="83">
        <f t="shared" si="0"/>
        <v>0</v>
      </c>
      <c r="L8" s="83"/>
      <c r="M8" s="83"/>
      <c r="N8" s="83"/>
      <c r="O8" s="83"/>
      <c r="P8" s="83"/>
      <c r="Q8" s="83"/>
      <c r="R8" s="83"/>
      <c r="S8" s="109"/>
      <c r="T8" s="109"/>
      <c r="U8" s="109"/>
    </row>
    <row r="9" s="104" customFormat="1" ht="22.8" customHeight="1" spans="1:21">
      <c r="A9" s="78">
        <v>208</v>
      </c>
      <c r="B9" s="84" t="s">
        <v>166</v>
      </c>
      <c r="C9" s="84" t="s">
        <v>167</v>
      </c>
      <c r="D9" s="81">
        <v>111001</v>
      </c>
      <c r="E9" s="85" t="s">
        <v>168</v>
      </c>
      <c r="F9" s="107">
        <f t="shared" si="1"/>
        <v>8.35</v>
      </c>
      <c r="G9" s="83">
        <f t="shared" si="2"/>
        <v>8.35</v>
      </c>
      <c r="H9" s="83">
        <v>8.35</v>
      </c>
      <c r="I9" s="83"/>
      <c r="J9" s="83"/>
      <c r="K9" s="83">
        <f t="shared" si="0"/>
        <v>0</v>
      </c>
      <c r="L9" s="83"/>
      <c r="M9" s="83"/>
      <c r="N9" s="83"/>
      <c r="O9" s="83"/>
      <c r="P9" s="83"/>
      <c r="Q9" s="83"/>
      <c r="R9" s="83"/>
      <c r="S9" s="109"/>
      <c r="T9" s="109"/>
      <c r="U9" s="109"/>
    </row>
    <row r="10" s="104" customFormat="1" ht="21" spans="1:21">
      <c r="A10" s="78">
        <v>208</v>
      </c>
      <c r="B10" s="84" t="s">
        <v>169</v>
      </c>
      <c r="C10" s="84" t="s">
        <v>162</v>
      </c>
      <c r="D10" s="81">
        <v>111001</v>
      </c>
      <c r="E10" s="85" t="s">
        <v>170</v>
      </c>
      <c r="F10" s="107">
        <f t="shared" si="1"/>
        <v>1.18</v>
      </c>
      <c r="G10" s="83">
        <f t="shared" si="2"/>
        <v>1.18</v>
      </c>
      <c r="H10" s="90">
        <v>1.18</v>
      </c>
      <c r="I10" s="90"/>
      <c r="J10" s="90"/>
      <c r="K10" s="83">
        <f t="shared" si="0"/>
        <v>0</v>
      </c>
      <c r="L10" s="90"/>
      <c r="M10" s="90"/>
      <c r="N10" s="90"/>
      <c r="O10" s="90"/>
      <c r="P10" s="90"/>
      <c r="Q10" s="90"/>
      <c r="R10" s="90"/>
      <c r="S10" s="110"/>
      <c r="T10" s="110"/>
      <c r="U10" s="110"/>
    </row>
    <row r="11" s="104" customFormat="1" ht="21" spans="1:21">
      <c r="A11" s="78">
        <v>208</v>
      </c>
      <c r="B11" s="84" t="s">
        <v>169</v>
      </c>
      <c r="C11" s="84" t="s">
        <v>166</v>
      </c>
      <c r="D11" s="81">
        <v>111001</v>
      </c>
      <c r="E11" s="85" t="s">
        <v>171</v>
      </c>
      <c r="F11" s="107">
        <f t="shared" si="1"/>
        <v>0.59</v>
      </c>
      <c r="G11" s="83">
        <f t="shared" si="2"/>
        <v>0.59</v>
      </c>
      <c r="H11" s="90">
        <v>0.59</v>
      </c>
      <c r="I11" s="90"/>
      <c r="J11" s="90"/>
      <c r="K11" s="83">
        <f t="shared" si="0"/>
        <v>0</v>
      </c>
      <c r="L11" s="90"/>
      <c r="M11" s="90"/>
      <c r="N11" s="90"/>
      <c r="O11" s="90"/>
      <c r="P11" s="90"/>
      <c r="Q11" s="90"/>
      <c r="R11" s="90"/>
      <c r="S11" s="110"/>
      <c r="T11" s="110"/>
      <c r="U11" s="110"/>
    </row>
    <row r="12" s="104" customFormat="1" ht="21" spans="1:21">
      <c r="A12" s="78">
        <v>210</v>
      </c>
      <c r="B12" s="84" t="s">
        <v>172</v>
      </c>
      <c r="C12" s="84" t="s">
        <v>173</v>
      </c>
      <c r="D12" s="81">
        <v>111001</v>
      </c>
      <c r="E12" s="85" t="s">
        <v>174</v>
      </c>
      <c r="F12" s="107">
        <f t="shared" si="1"/>
        <v>10.19</v>
      </c>
      <c r="G12" s="83">
        <f t="shared" si="2"/>
        <v>10.19</v>
      </c>
      <c r="H12" s="90">
        <v>10.19</v>
      </c>
      <c r="I12" s="90"/>
      <c r="J12" s="90"/>
      <c r="K12" s="83">
        <f t="shared" si="0"/>
        <v>0</v>
      </c>
      <c r="L12" s="90"/>
      <c r="M12" s="90"/>
      <c r="N12" s="90"/>
      <c r="O12" s="90"/>
      <c r="P12" s="90"/>
      <c r="Q12" s="90"/>
      <c r="R12" s="90"/>
      <c r="S12" s="110"/>
      <c r="T12" s="110"/>
      <c r="U12" s="110"/>
    </row>
    <row r="13" s="104" customFormat="1" spans="1:21">
      <c r="A13" s="87">
        <v>211</v>
      </c>
      <c r="B13" s="88" t="s">
        <v>175</v>
      </c>
      <c r="C13" s="88" t="s">
        <v>173</v>
      </c>
      <c r="D13" s="81">
        <v>111001</v>
      </c>
      <c r="E13" s="89" t="s">
        <v>176</v>
      </c>
      <c r="F13" s="107">
        <f t="shared" si="1"/>
        <v>2000</v>
      </c>
      <c r="G13" s="83">
        <f t="shared" si="2"/>
        <v>0</v>
      </c>
      <c r="H13" s="90"/>
      <c r="I13" s="90"/>
      <c r="J13" s="90"/>
      <c r="K13" s="83">
        <f t="shared" si="0"/>
        <v>2000</v>
      </c>
      <c r="L13" s="90"/>
      <c r="M13" s="90">
        <v>2000</v>
      </c>
      <c r="N13" s="90"/>
      <c r="O13" s="90"/>
      <c r="P13" s="90"/>
      <c r="Q13" s="90"/>
      <c r="R13" s="90"/>
      <c r="S13" s="110"/>
      <c r="T13" s="110"/>
      <c r="U13" s="110"/>
    </row>
    <row r="14" s="104" customFormat="1" spans="1:21">
      <c r="A14" s="79">
        <v>213</v>
      </c>
      <c r="B14" s="80" t="s">
        <v>162</v>
      </c>
      <c r="C14" s="80" t="s">
        <v>166</v>
      </c>
      <c r="D14" s="81">
        <v>111001</v>
      </c>
      <c r="E14" s="90" t="s">
        <v>177</v>
      </c>
      <c r="F14" s="107">
        <f t="shared" si="1"/>
        <v>47.15</v>
      </c>
      <c r="G14" s="83">
        <f t="shared" si="2"/>
        <v>47.15</v>
      </c>
      <c r="H14" s="90"/>
      <c r="I14" s="90">
        <v>47.15</v>
      </c>
      <c r="J14" s="90"/>
      <c r="K14" s="83">
        <f t="shared" si="0"/>
        <v>0</v>
      </c>
      <c r="L14" s="90"/>
      <c r="M14" s="90"/>
      <c r="N14" s="90"/>
      <c r="O14" s="90"/>
      <c r="P14" s="90"/>
      <c r="Q14" s="90"/>
      <c r="R14" s="90"/>
      <c r="S14" s="110"/>
      <c r="T14" s="110"/>
      <c r="U14" s="110"/>
    </row>
    <row r="15" s="104" customFormat="1" spans="1:21">
      <c r="A15" s="79">
        <v>213</v>
      </c>
      <c r="B15" s="80" t="s">
        <v>162</v>
      </c>
      <c r="C15" s="80" t="s">
        <v>178</v>
      </c>
      <c r="D15" s="81">
        <v>111001</v>
      </c>
      <c r="E15" s="90" t="s">
        <v>179</v>
      </c>
      <c r="F15" s="107">
        <f t="shared" si="1"/>
        <v>230</v>
      </c>
      <c r="G15" s="83">
        <f t="shared" si="2"/>
        <v>0</v>
      </c>
      <c r="H15" s="90"/>
      <c r="I15" s="90"/>
      <c r="J15" s="90"/>
      <c r="K15" s="83">
        <f t="shared" si="0"/>
        <v>230</v>
      </c>
      <c r="L15" s="90"/>
      <c r="M15" s="90">
        <v>230</v>
      </c>
      <c r="N15" s="90"/>
      <c r="O15" s="90"/>
      <c r="P15" s="90"/>
      <c r="Q15" s="90"/>
      <c r="R15" s="90"/>
      <c r="S15" s="110"/>
      <c r="T15" s="110"/>
      <c r="U15" s="110"/>
    </row>
    <row r="16" s="104" customFormat="1" spans="1:21">
      <c r="A16" s="79">
        <v>213</v>
      </c>
      <c r="B16" s="80" t="s">
        <v>162</v>
      </c>
      <c r="C16" s="80" t="s">
        <v>180</v>
      </c>
      <c r="D16" s="81">
        <v>111001</v>
      </c>
      <c r="E16" s="90" t="s">
        <v>181</v>
      </c>
      <c r="F16" s="107">
        <f t="shared" si="1"/>
        <v>20</v>
      </c>
      <c r="G16" s="83">
        <f t="shared" si="2"/>
        <v>0</v>
      </c>
      <c r="H16" s="90"/>
      <c r="I16" s="90"/>
      <c r="J16" s="90"/>
      <c r="K16" s="83">
        <f t="shared" si="0"/>
        <v>20</v>
      </c>
      <c r="L16" s="90"/>
      <c r="M16" s="90">
        <v>20</v>
      </c>
      <c r="N16" s="90"/>
      <c r="O16" s="90"/>
      <c r="P16" s="90"/>
      <c r="Q16" s="90"/>
      <c r="R16" s="90"/>
      <c r="S16" s="110"/>
      <c r="T16" s="110"/>
      <c r="U16" s="110"/>
    </row>
    <row r="17" s="104" customFormat="1" spans="1:21">
      <c r="A17" s="79">
        <v>213</v>
      </c>
      <c r="B17" s="80" t="s">
        <v>162</v>
      </c>
      <c r="C17" s="80" t="s">
        <v>173</v>
      </c>
      <c r="D17" s="81">
        <v>111001</v>
      </c>
      <c r="E17" s="90" t="s">
        <v>182</v>
      </c>
      <c r="F17" s="107">
        <f t="shared" si="1"/>
        <v>190</v>
      </c>
      <c r="G17" s="83">
        <f t="shared" si="2"/>
        <v>0</v>
      </c>
      <c r="H17" s="90"/>
      <c r="I17" s="90"/>
      <c r="J17" s="90"/>
      <c r="K17" s="83">
        <f t="shared" si="0"/>
        <v>190</v>
      </c>
      <c r="L17" s="90"/>
      <c r="M17" s="90">
        <v>190</v>
      </c>
      <c r="N17" s="90"/>
      <c r="O17" s="90"/>
      <c r="P17" s="90"/>
      <c r="Q17" s="90"/>
      <c r="R17" s="90"/>
      <c r="S17" s="110"/>
      <c r="T17" s="110"/>
      <c r="U17" s="110"/>
    </row>
    <row r="18" s="104" customFormat="1" spans="1:21">
      <c r="A18" s="79">
        <v>213</v>
      </c>
      <c r="B18" s="80" t="s">
        <v>166</v>
      </c>
      <c r="C18" s="80" t="s">
        <v>183</v>
      </c>
      <c r="D18" s="81">
        <v>111001</v>
      </c>
      <c r="E18" s="90" t="s">
        <v>184</v>
      </c>
      <c r="F18" s="107">
        <f t="shared" si="1"/>
        <v>50</v>
      </c>
      <c r="G18" s="83">
        <f t="shared" si="2"/>
        <v>0</v>
      </c>
      <c r="H18" s="90"/>
      <c r="I18" s="90"/>
      <c r="J18" s="90"/>
      <c r="K18" s="83">
        <f t="shared" si="0"/>
        <v>50</v>
      </c>
      <c r="L18" s="90"/>
      <c r="M18" s="90">
        <v>50</v>
      </c>
      <c r="N18" s="90"/>
      <c r="O18" s="90"/>
      <c r="P18" s="90"/>
      <c r="Q18" s="90"/>
      <c r="R18" s="90"/>
      <c r="S18" s="110"/>
      <c r="T18" s="110"/>
      <c r="U18" s="110"/>
    </row>
    <row r="19" s="104" customFormat="1" spans="1:21">
      <c r="A19" s="79">
        <v>213</v>
      </c>
      <c r="B19" s="80" t="s">
        <v>166</v>
      </c>
      <c r="C19" s="80" t="s">
        <v>173</v>
      </c>
      <c r="D19" s="81">
        <v>111001</v>
      </c>
      <c r="E19" s="90" t="s">
        <v>185</v>
      </c>
      <c r="F19" s="107">
        <f t="shared" si="1"/>
        <v>52</v>
      </c>
      <c r="G19" s="83">
        <f t="shared" si="2"/>
        <v>0</v>
      </c>
      <c r="H19" s="90"/>
      <c r="I19" s="90"/>
      <c r="J19" s="90"/>
      <c r="K19" s="83">
        <f t="shared" si="0"/>
        <v>52</v>
      </c>
      <c r="L19" s="90"/>
      <c r="M19" s="90">
        <v>52</v>
      </c>
      <c r="N19" s="90"/>
      <c r="O19" s="90"/>
      <c r="P19" s="90"/>
      <c r="Q19" s="90"/>
      <c r="R19" s="90"/>
      <c r="S19" s="110"/>
      <c r="T19" s="110"/>
      <c r="U19" s="110"/>
    </row>
    <row r="20" s="104" customFormat="1" spans="1:21">
      <c r="A20" s="79">
        <v>213</v>
      </c>
      <c r="B20" s="80" t="s">
        <v>175</v>
      </c>
      <c r="C20" s="80" t="s">
        <v>173</v>
      </c>
      <c r="D20" s="81">
        <v>111001</v>
      </c>
      <c r="E20" s="90" t="s">
        <v>186</v>
      </c>
      <c r="F20" s="107">
        <f t="shared" si="1"/>
        <v>3</v>
      </c>
      <c r="G20" s="83">
        <f t="shared" si="2"/>
        <v>0</v>
      </c>
      <c r="H20" s="90"/>
      <c r="I20" s="90"/>
      <c r="J20" s="90"/>
      <c r="K20" s="83">
        <f t="shared" si="0"/>
        <v>3</v>
      </c>
      <c r="L20" s="90"/>
      <c r="M20" s="90">
        <v>3</v>
      </c>
      <c r="N20" s="90"/>
      <c r="O20" s="90"/>
      <c r="P20" s="90"/>
      <c r="Q20" s="90"/>
      <c r="R20" s="90"/>
      <c r="S20" s="110"/>
      <c r="T20" s="110"/>
      <c r="U20" s="110"/>
    </row>
    <row r="21" s="104" customFormat="1" spans="1:21">
      <c r="A21" s="79">
        <v>213</v>
      </c>
      <c r="B21" s="80" t="s">
        <v>173</v>
      </c>
      <c r="C21" s="80" t="s">
        <v>173</v>
      </c>
      <c r="D21" s="81">
        <v>111001</v>
      </c>
      <c r="E21" s="90" t="s">
        <v>187</v>
      </c>
      <c r="F21" s="107">
        <f t="shared" si="1"/>
        <v>132</v>
      </c>
      <c r="G21" s="83">
        <f t="shared" si="2"/>
        <v>0</v>
      </c>
      <c r="H21" s="90"/>
      <c r="I21" s="90"/>
      <c r="J21" s="90"/>
      <c r="K21" s="83">
        <f t="shared" si="0"/>
        <v>132</v>
      </c>
      <c r="L21" s="90"/>
      <c r="M21" s="90">
        <v>132</v>
      </c>
      <c r="N21" s="90"/>
      <c r="O21" s="90"/>
      <c r="P21" s="90"/>
      <c r="Q21" s="90"/>
      <c r="R21" s="90"/>
      <c r="S21" s="110"/>
      <c r="T21" s="110"/>
      <c r="U21" s="110"/>
    </row>
    <row r="22" s="104" customFormat="1" spans="1:21">
      <c r="A22" s="79">
        <v>221</v>
      </c>
      <c r="B22" s="80" t="s">
        <v>166</v>
      </c>
      <c r="C22" s="80" t="s">
        <v>162</v>
      </c>
      <c r="D22" s="81">
        <v>111001</v>
      </c>
      <c r="E22" s="90" t="s">
        <v>188</v>
      </c>
      <c r="F22" s="107">
        <f t="shared" si="1"/>
        <v>12.53</v>
      </c>
      <c r="G22" s="83">
        <f t="shared" si="2"/>
        <v>12.53</v>
      </c>
      <c r="H22" s="90">
        <v>12.53</v>
      </c>
      <c r="I22" s="90"/>
      <c r="J22" s="90"/>
      <c r="K22" s="83">
        <f t="shared" si="0"/>
        <v>0</v>
      </c>
      <c r="L22" s="90"/>
      <c r="M22" s="90"/>
      <c r="N22" s="90"/>
      <c r="O22" s="90"/>
      <c r="P22" s="90"/>
      <c r="Q22" s="90"/>
      <c r="R22" s="90"/>
      <c r="S22" s="110"/>
      <c r="T22" s="110"/>
      <c r="U22" s="110"/>
    </row>
    <row r="23" s="104" customFormat="1" spans="1:21">
      <c r="A23" s="90"/>
      <c r="B23" s="90"/>
      <c r="C23" s="90"/>
      <c r="D23" s="90"/>
      <c r="E23" s="90" t="s">
        <v>132</v>
      </c>
      <c r="F23" s="108">
        <f>SUM(F7:F22)</f>
        <v>2932.24</v>
      </c>
      <c r="G23" s="108">
        <f t="shared" ref="G23:M23" si="3">SUM(G7:G22)</f>
        <v>255.24</v>
      </c>
      <c r="H23" s="108">
        <f t="shared" si="3"/>
        <v>208.09</v>
      </c>
      <c r="I23" s="108">
        <f t="shared" si="3"/>
        <v>47.15</v>
      </c>
      <c r="J23" s="108">
        <f t="shared" si="3"/>
        <v>0</v>
      </c>
      <c r="K23" s="108">
        <f t="shared" si="3"/>
        <v>2677</v>
      </c>
      <c r="L23" s="108">
        <f t="shared" si="3"/>
        <v>0</v>
      </c>
      <c r="M23" s="108">
        <f t="shared" si="3"/>
        <v>2677</v>
      </c>
      <c r="N23" s="90"/>
      <c r="O23" s="90"/>
      <c r="P23" s="90"/>
      <c r="Q23" s="90"/>
      <c r="R23" s="90"/>
      <c r="S23" s="110"/>
      <c r="T23" s="110"/>
      <c r="U23" s="11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7" sqref="D1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37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33" t="s">
        <v>29</v>
      </c>
      <c r="E3" s="37"/>
    </row>
    <row r="4" ht="20.2" customHeight="1" spans="1:5">
      <c r="A4" s="20" t="s">
        <v>30</v>
      </c>
      <c r="B4" s="20"/>
      <c r="C4" s="20" t="s">
        <v>31</v>
      </c>
      <c r="D4" s="20"/>
      <c r="E4" s="67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67"/>
    </row>
    <row r="6" ht="20.2" customHeight="1" spans="1:5">
      <c r="A6" s="9" t="s">
        <v>214</v>
      </c>
      <c r="B6" s="70">
        <f>B7</f>
        <v>2932.24</v>
      </c>
      <c r="C6" s="9" t="s">
        <v>215</v>
      </c>
      <c r="D6" s="93">
        <f>D7+D8+D14+D15+D16+D17+D19+D26</f>
        <v>2932.24</v>
      </c>
      <c r="E6" s="68"/>
    </row>
    <row r="7" ht="20.2" customHeight="1" spans="1:5">
      <c r="A7" s="21" t="s">
        <v>216</v>
      </c>
      <c r="B7" s="22">
        <f>B8</f>
        <v>2932.24</v>
      </c>
      <c r="C7" s="21" t="s">
        <v>38</v>
      </c>
      <c r="D7" s="77">
        <v>158.54</v>
      </c>
      <c r="E7" s="68"/>
    </row>
    <row r="8" ht="20.2" customHeight="1" spans="1:5">
      <c r="A8" s="21" t="s">
        <v>217</v>
      </c>
      <c r="B8" s="22">
        <v>2932.24</v>
      </c>
      <c r="C8" s="21" t="s">
        <v>42</v>
      </c>
      <c r="D8" s="77"/>
      <c r="E8" s="68"/>
    </row>
    <row r="9" ht="31.05" customHeight="1" spans="1:5">
      <c r="A9" s="21" t="s">
        <v>45</v>
      </c>
      <c r="B9" s="22"/>
      <c r="C9" s="21" t="s">
        <v>46</v>
      </c>
      <c r="D9" s="77"/>
      <c r="E9" s="68"/>
    </row>
    <row r="10" ht="20.2" customHeight="1" spans="1:5">
      <c r="A10" s="21" t="s">
        <v>218</v>
      </c>
      <c r="B10" s="22"/>
      <c r="C10" s="21" t="s">
        <v>50</v>
      </c>
      <c r="D10" s="77"/>
      <c r="E10" s="68"/>
    </row>
    <row r="11" ht="20.2" customHeight="1" spans="1:5">
      <c r="A11" s="21" t="s">
        <v>219</v>
      </c>
      <c r="B11" s="22"/>
      <c r="C11" s="21" t="s">
        <v>54</v>
      </c>
      <c r="D11" s="77"/>
      <c r="E11" s="68"/>
    </row>
    <row r="12" ht="20.2" customHeight="1" spans="1:5">
      <c r="A12" s="21" t="s">
        <v>220</v>
      </c>
      <c r="B12" s="22"/>
      <c r="C12" s="21" t="s">
        <v>58</v>
      </c>
      <c r="D12" s="77"/>
      <c r="E12" s="68"/>
    </row>
    <row r="13" ht="20.2" customHeight="1" spans="1:5">
      <c r="A13" s="9" t="s">
        <v>221</v>
      </c>
      <c r="B13" s="70"/>
      <c r="C13" s="21" t="s">
        <v>62</v>
      </c>
      <c r="D13" s="77"/>
      <c r="E13" s="68"/>
    </row>
    <row r="14" ht="20.2" customHeight="1" spans="1:5">
      <c r="A14" s="21" t="s">
        <v>216</v>
      </c>
      <c r="B14" s="22"/>
      <c r="C14" s="21" t="s">
        <v>66</v>
      </c>
      <c r="D14" s="77">
        <v>26.83</v>
      </c>
      <c r="E14" s="68"/>
    </row>
    <row r="15" ht="20.2" customHeight="1" spans="1:5">
      <c r="A15" s="21" t="s">
        <v>218</v>
      </c>
      <c r="B15" s="22"/>
      <c r="C15" s="21" t="s">
        <v>70</v>
      </c>
      <c r="D15" s="77"/>
      <c r="E15" s="68"/>
    </row>
    <row r="16" ht="20.2" customHeight="1" spans="1:5">
      <c r="A16" s="21" t="s">
        <v>219</v>
      </c>
      <c r="B16" s="22"/>
      <c r="C16" s="21" t="s">
        <v>74</v>
      </c>
      <c r="D16" s="77">
        <v>10.19</v>
      </c>
      <c r="E16" s="68"/>
    </row>
    <row r="17" ht="20.2" customHeight="1" spans="1:5">
      <c r="A17" s="21" t="s">
        <v>220</v>
      </c>
      <c r="B17" s="22"/>
      <c r="C17" s="21" t="s">
        <v>78</v>
      </c>
      <c r="D17" s="77">
        <v>2000</v>
      </c>
      <c r="E17" s="68"/>
    </row>
    <row r="18" ht="20.2" customHeight="1" spans="1:5">
      <c r="A18" s="21"/>
      <c r="B18" s="22"/>
      <c r="C18" s="21" t="s">
        <v>82</v>
      </c>
      <c r="D18" s="77"/>
      <c r="E18" s="68"/>
    </row>
    <row r="19" ht="20.2" customHeight="1" spans="1:5">
      <c r="A19" s="21"/>
      <c r="B19" s="21"/>
      <c r="C19" s="21" t="s">
        <v>86</v>
      </c>
      <c r="D19" s="77">
        <v>724.15</v>
      </c>
      <c r="E19" s="68"/>
    </row>
    <row r="20" ht="20.2" customHeight="1" spans="1:5">
      <c r="A20" s="21"/>
      <c r="B20" s="21"/>
      <c r="C20" s="21" t="s">
        <v>90</v>
      </c>
      <c r="D20" s="77"/>
      <c r="E20" s="68"/>
    </row>
    <row r="21" ht="20.2" customHeight="1" spans="1:5">
      <c r="A21" s="21"/>
      <c r="B21" s="21"/>
      <c r="C21" s="21" t="s">
        <v>94</v>
      </c>
      <c r="D21" s="77"/>
      <c r="E21" s="68"/>
    </row>
    <row r="22" ht="20.2" customHeight="1" spans="1:5">
      <c r="A22" s="21"/>
      <c r="B22" s="21"/>
      <c r="C22" s="21" t="s">
        <v>97</v>
      </c>
      <c r="D22" s="77"/>
      <c r="E22" s="68"/>
    </row>
    <row r="23" ht="20.2" customHeight="1" spans="1:5">
      <c r="A23" s="21"/>
      <c r="B23" s="21"/>
      <c r="C23" s="21" t="s">
        <v>100</v>
      </c>
      <c r="D23" s="77"/>
      <c r="E23" s="68"/>
    </row>
    <row r="24" ht="20.2" customHeight="1" spans="1:5">
      <c r="A24" s="21"/>
      <c r="B24" s="21"/>
      <c r="C24" s="21" t="s">
        <v>102</v>
      </c>
      <c r="D24" s="77"/>
      <c r="E24" s="68"/>
    </row>
    <row r="25" ht="20.2" customHeight="1" spans="1:5">
      <c r="A25" s="21"/>
      <c r="B25" s="21"/>
      <c r="C25" s="21" t="s">
        <v>104</v>
      </c>
      <c r="D25" s="77"/>
      <c r="E25" s="68"/>
    </row>
    <row r="26" ht="20.2" customHeight="1" spans="1:5">
      <c r="A26" s="21"/>
      <c r="B26" s="21"/>
      <c r="C26" s="21" t="s">
        <v>106</v>
      </c>
      <c r="D26" s="77">
        <v>12.53</v>
      </c>
      <c r="E26" s="68"/>
    </row>
    <row r="27" ht="20.2" customHeight="1" spans="1:5">
      <c r="A27" s="21"/>
      <c r="B27" s="21"/>
      <c r="C27" s="21" t="s">
        <v>108</v>
      </c>
      <c r="D27" s="77"/>
      <c r="E27" s="68"/>
    </row>
    <row r="28" ht="20.2" customHeight="1" spans="1:5">
      <c r="A28" s="21"/>
      <c r="B28" s="21"/>
      <c r="C28" s="21" t="s">
        <v>110</v>
      </c>
      <c r="D28" s="77"/>
      <c r="E28" s="68"/>
    </row>
    <row r="29" ht="20.2" customHeight="1" spans="1:5">
      <c r="A29" s="21"/>
      <c r="B29" s="21"/>
      <c r="C29" s="21" t="s">
        <v>112</v>
      </c>
      <c r="D29" s="77"/>
      <c r="E29" s="68"/>
    </row>
    <row r="30" ht="20.2" customHeight="1" spans="1:5">
      <c r="A30" s="21"/>
      <c r="B30" s="21"/>
      <c r="C30" s="21" t="s">
        <v>114</v>
      </c>
      <c r="D30" s="77"/>
      <c r="E30" s="68"/>
    </row>
    <row r="31" ht="20.2" customHeight="1" spans="1:5">
      <c r="A31" s="21"/>
      <c r="B31" s="21"/>
      <c r="C31" s="21" t="s">
        <v>116</v>
      </c>
      <c r="D31" s="77"/>
      <c r="E31" s="68"/>
    </row>
    <row r="32" ht="20.2" customHeight="1" spans="1:5">
      <c r="A32" s="21"/>
      <c r="B32" s="21"/>
      <c r="C32" s="21" t="s">
        <v>118</v>
      </c>
      <c r="D32" s="77"/>
      <c r="E32" s="68"/>
    </row>
    <row r="33" ht="20.2" customHeight="1" spans="1:5">
      <c r="A33" s="21"/>
      <c r="B33" s="21"/>
      <c r="C33" s="21" t="s">
        <v>120</v>
      </c>
      <c r="D33" s="77"/>
      <c r="E33" s="68"/>
    </row>
    <row r="34" ht="20.2" customHeight="1" spans="1:5">
      <c r="A34" s="21"/>
      <c r="B34" s="21"/>
      <c r="C34" s="21" t="s">
        <v>121</v>
      </c>
      <c r="D34" s="77"/>
      <c r="E34" s="68"/>
    </row>
    <row r="35" ht="20.2" customHeight="1" spans="1:5">
      <c r="A35" s="21"/>
      <c r="B35" s="21"/>
      <c r="C35" s="21" t="s">
        <v>122</v>
      </c>
      <c r="D35" s="77"/>
      <c r="E35" s="68"/>
    </row>
    <row r="36" ht="20.2" customHeight="1" spans="1:5">
      <c r="A36" s="21"/>
      <c r="B36" s="21"/>
      <c r="C36" s="21" t="s">
        <v>123</v>
      </c>
      <c r="D36" s="77"/>
      <c r="E36" s="68"/>
    </row>
    <row r="37" ht="14" customHeight="1" spans="1:5">
      <c r="A37" s="21"/>
      <c r="B37" s="21"/>
      <c r="C37" s="21"/>
      <c r="D37" s="21"/>
      <c r="E37" s="68"/>
    </row>
    <row r="38" ht="16" customHeight="1" spans="1:5">
      <c r="A38" s="9"/>
      <c r="B38" s="9"/>
      <c r="C38" s="9" t="s">
        <v>222</v>
      </c>
      <c r="D38" s="70"/>
      <c r="E38" s="103"/>
    </row>
    <row r="39" ht="15" customHeight="1" spans="1:5">
      <c r="A39" s="9"/>
      <c r="B39" s="9"/>
      <c r="C39" s="9"/>
      <c r="D39" s="9"/>
      <c r="E39" s="103"/>
    </row>
    <row r="40" ht="20.2" customHeight="1" spans="1:5">
      <c r="A40" s="73" t="s">
        <v>223</v>
      </c>
      <c r="B40" s="70">
        <f>B6+B13</f>
        <v>2932.24</v>
      </c>
      <c r="C40" s="73" t="s">
        <v>224</v>
      </c>
      <c r="D40" s="93">
        <f>D6+D38</f>
        <v>2932.24</v>
      </c>
      <c r="E40" s="10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K7" sqref="K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4166666666667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5.8166666666667" customWidth="1"/>
  </cols>
  <sheetData>
    <row r="1" ht="16.35" customHeight="1" spans="1:4">
      <c r="A1" s="37"/>
      <c r="D1" s="37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33" t="s">
        <v>29</v>
      </c>
      <c r="L3" s="33"/>
    </row>
    <row r="4" ht="25" customHeight="1" spans="1:12">
      <c r="A4" s="20" t="s">
        <v>151</v>
      </c>
      <c r="B4" s="20"/>
      <c r="C4" s="20"/>
      <c r="D4" s="20" t="s">
        <v>225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226</v>
      </c>
      <c r="I5" s="20"/>
      <c r="J5" s="20"/>
      <c r="K5" s="20" t="s">
        <v>227</v>
      </c>
      <c r="L5" s="20"/>
    </row>
    <row r="6" ht="28.45" customHeight="1" spans="1:12">
      <c r="A6" s="20" t="s">
        <v>159</v>
      </c>
      <c r="B6" s="20" t="s">
        <v>160</v>
      </c>
      <c r="C6" s="20" t="s">
        <v>161</v>
      </c>
      <c r="D6" s="20"/>
      <c r="E6" s="20"/>
      <c r="F6" s="20"/>
      <c r="G6" s="20"/>
      <c r="H6" s="20" t="s">
        <v>206</v>
      </c>
      <c r="I6" s="20" t="s">
        <v>228</v>
      </c>
      <c r="J6" s="20" t="s">
        <v>199</v>
      </c>
      <c r="K6" s="20"/>
      <c r="L6" s="20"/>
    </row>
    <row r="7" s="100" customFormat="1" ht="20" customHeight="1" spans="1:12">
      <c r="A7" s="101"/>
      <c r="B7" s="101"/>
      <c r="C7" s="101"/>
      <c r="D7" s="101"/>
      <c r="E7" s="101"/>
      <c r="F7" s="102">
        <f>G7+L7</f>
        <v>2932.24</v>
      </c>
      <c r="G7" s="102">
        <f>H7+K7</f>
        <v>255.24</v>
      </c>
      <c r="H7" s="102">
        <v>208.09</v>
      </c>
      <c r="I7" s="102"/>
      <c r="J7" s="102"/>
      <c r="K7" s="102">
        <v>47.15</v>
      </c>
      <c r="L7" s="102">
        <v>2677</v>
      </c>
    </row>
    <row r="8" s="100" customFormat="1" ht="20" customHeight="1" spans="1:12">
      <c r="A8" s="78">
        <v>201</v>
      </c>
      <c r="B8" s="84" t="s">
        <v>162</v>
      </c>
      <c r="C8" s="84" t="s">
        <v>162</v>
      </c>
      <c r="D8" s="81">
        <v>111001</v>
      </c>
      <c r="E8" s="81" t="s">
        <v>163</v>
      </c>
      <c r="F8" s="83">
        <f t="shared" ref="F8:F23" si="0">G8+L8</f>
        <v>158.54</v>
      </c>
      <c r="G8" s="83">
        <f t="shared" ref="G8:G23" si="1">H8+K8</f>
        <v>158.54</v>
      </c>
      <c r="H8" s="83">
        <v>158.54</v>
      </c>
      <c r="I8" s="83"/>
      <c r="J8" s="83"/>
      <c r="K8" s="83"/>
      <c r="L8" s="83"/>
    </row>
    <row r="9" s="100" customFormat="1" ht="20" customHeight="1" spans="1:12">
      <c r="A9" s="78">
        <v>208</v>
      </c>
      <c r="B9" s="84" t="s">
        <v>164</v>
      </c>
      <c r="C9" s="84" t="s">
        <v>164</v>
      </c>
      <c r="D9" s="81">
        <v>111001</v>
      </c>
      <c r="E9" s="85" t="s">
        <v>165</v>
      </c>
      <c r="F9" s="83">
        <f t="shared" si="0"/>
        <v>16.71</v>
      </c>
      <c r="G9" s="83">
        <f t="shared" si="1"/>
        <v>16.71</v>
      </c>
      <c r="H9" s="83">
        <v>16.71</v>
      </c>
      <c r="I9" s="83"/>
      <c r="J9" s="83"/>
      <c r="K9" s="83"/>
      <c r="L9" s="83"/>
    </row>
    <row r="10" s="100" customFormat="1" ht="20" customHeight="1" spans="1:12">
      <c r="A10" s="78">
        <v>208</v>
      </c>
      <c r="B10" s="84" t="s">
        <v>166</v>
      </c>
      <c r="C10" s="84" t="s">
        <v>167</v>
      </c>
      <c r="D10" s="81">
        <v>111001</v>
      </c>
      <c r="E10" s="85" t="s">
        <v>168</v>
      </c>
      <c r="F10" s="83">
        <f t="shared" si="0"/>
        <v>8.35</v>
      </c>
      <c r="G10" s="83">
        <f t="shared" si="1"/>
        <v>8.35</v>
      </c>
      <c r="H10" s="83">
        <v>8.35</v>
      </c>
      <c r="I10" s="96"/>
      <c r="J10" s="96"/>
      <c r="K10" s="96"/>
      <c r="L10" s="96"/>
    </row>
    <row r="11" s="100" customFormat="1" ht="20" customHeight="1" spans="1:12">
      <c r="A11" s="78">
        <v>208</v>
      </c>
      <c r="B11" s="84" t="s">
        <v>169</v>
      </c>
      <c r="C11" s="84" t="s">
        <v>162</v>
      </c>
      <c r="D11" s="81">
        <v>111001</v>
      </c>
      <c r="E11" s="85" t="s">
        <v>170</v>
      </c>
      <c r="F11" s="83">
        <f t="shared" si="0"/>
        <v>1.18</v>
      </c>
      <c r="G11" s="83">
        <f t="shared" si="1"/>
        <v>1.18</v>
      </c>
      <c r="H11" s="90">
        <v>1.18</v>
      </c>
      <c r="I11" s="90"/>
      <c r="J11" s="90"/>
      <c r="K11" s="90"/>
      <c r="L11" s="90"/>
    </row>
    <row r="12" s="100" customFormat="1" ht="20" customHeight="1" spans="1:12">
      <c r="A12" s="78">
        <v>208</v>
      </c>
      <c r="B12" s="84" t="s">
        <v>169</v>
      </c>
      <c r="C12" s="84" t="s">
        <v>166</v>
      </c>
      <c r="D12" s="81">
        <v>111001</v>
      </c>
      <c r="E12" s="85" t="s">
        <v>171</v>
      </c>
      <c r="F12" s="83">
        <f t="shared" si="0"/>
        <v>0.59</v>
      </c>
      <c r="G12" s="83">
        <f t="shared" si="1"/>
        <v>0.59</v>
      </c>
      <c r="H12" s="90">
        <v>0.59</v>
      </c>
      <c r="I12" s="90"/>
      <c r="J12" s="90"/>
      <c r="K12" s="90"/>
      <c r="L12" s="90"/>
    </row>
    <row r="13" s="100" customFormat="1" ht="20" customHeight="1" spans="1:12">
      <c r="A13" s="78">
        <v>210</v>
      </c>
      <c r="B13" s="84" t="s">
        <v>172</v>
      </c>
      <c r="C13" s="84" t="s">
        <v>173</v>
      </c>
      <c r="D13" s="81">
        <v>111001</v>
      </c>
      <c r="E13" s="85" t="s">
        <v>174</v>
      </c>
      <c r="F13" s="83">
        <f t="shared" si="0"/>
        <v>10.19</v>
      </c>
      <c r="G13" s="83">
        <f t="shared" si="1"/>
        <v>10.19</v>
      </c>
      <c r="H13" s="90">
        <v>10.19</v>
      </c>
      <c r="I13" s="90"/>
      <c r="J13" s="90"/>
      <c r="K13" s="90"/>
      <c r="L13" s="90"/>
    </row>
    <row r="14" s="100" customFormat="1" ht="20" customHeight="1" spans="1:12">
      <c r="A14" s="87">
        <v>211</v>
      </c>
      <c r="B14" s="88" t="s">
        <v>175</v>
      </c>
      <c r="C14" s="88" t="s">
        <v>173</v>
      </c>
      <c r="D14" s="81">
        <v>111001</v>
      </c>
      <c r="E14" s="89" t="s">
        <v>176</v>
      </c>
      <c r="F14" s="83">
        <f t="shared" si="0"/>
        <v>2000</v>
      </c>
      <c r="G14" s="83">
        <f t="shared" si="1"/>
        <v>0</v>
      </c>
      <c r="H14" s="90"/>
      <c r="I14" s="90"/>
      <c r="J14" s="90"/>
      <c r="K14" s="90"/>
      <c r="L14" s="90">
        <v>2000</v>
      </c>
    </row>
    <row r="15" s="100" customFormat="1" ht="20" customHeight="1" spans="1:12">
      <c r="A15" s="79">
        <v>213</v>
      </c>
      <c r="B15" s="80" t="s">
        <v>162</v>
      </c>
      <c r="C15" s="80" t="s">
        <v>166</v>
      </c>
      <c r="D15" s="81">
        <v>111001</v>
      </c>
      <c r="E15" s="90" t="s">
        <v>177</v>
      </c>
      <c r="F15" s="83">
        <f t="shared" si="0"/>
        <v>47.15</v>
      </c>
      <c r="G15" s="83">
        <f t="shared" si="1"/>
        <v>47.15</v>
      </c>
      <c r="H15" s="90"/>
      <c r="I15" s="90"/>
      <c r="J15" s="90"/>
      <c r="K15" s="90">
        <v>47.15</v>
      </c>
      <c r="L15" s="90"/>
    </row>
    <row r="16" s="100" customFormat="1" ht="20" customHeight="1" spans="1:12">
      <c r="A16" s="79">
        <v>213</v>
      </c>
      <c r="B16" s="80" t="s">
        <v>162</v>
      </c>
      <c r="C16" s="80" t="s">
        <v>178</v>
      </c>
      <c r="D16" s="81">
        <v>111001</v>
      </c>
      <c r="E16" s="90" t="s">
        <v>179</v>
      </c>
      <c r="F16" s="83">
        <f t="shared" si="0"/>
        <v>230</v>
      </c>
      <c r="G16" s="83">
        <f t="shared" si="1"/>
        <v>0</v>
      </c>
      <c r="H16" s="90"/>
      <c r="I16" s="90"/>
      <c r="J16" s="90"/>
      <c r="K16" s="90"/>
      <c r="L16" s="90">
        <v>230</v>
      </c>
    </row>
    <row r="17" s="100" customFormat="1" ht="20" customHeight="1" spans="1:12">
      <c r="A17" s="79">
        <v>213</v>
      </c>
      <c r="B17" s="80" t="s">
        <v>162</v>
      </c>
      <c r="C17" s="80" t="s">
        <v>180</v>
      </c>
      <c r="D17" s="81">
        <v>111001</v>
      </c>
      <c r="E17" s="90" t="s">
        <v>181</v>
      </c>
      <c r="F17" s="83">
        <f t="shared" si="0"/>
        <v>20</v>
      </c>
      <c r="G17" s="83">
        <f t="shared" si="1"/>
        <v>0</v>
      </c>
      <c r="H17" s="90"/>
      <c r="I17" s="90"/>
      <c r="J17" s="90"/>
      <c r="K17" s="90"/>
      <c r="L17" s="90">
        <v>20</v>
      </c>
    </row>
    <row r="18" s="100" customFormat="1" ht="20" customHeight="1" spans="1:12">
      <c r="A18" s="79">
        <v>213</v>
      </c>
      <c r="B18" s="80" t="s">
        <v>162</v>
      </c>
      <c r="C18" s="80" t="s">
        <v>173</v>
      </c>
      <c r="D18" s="81">
        <v>111001</v>
      </c>
      <c r="E18" s="90" t="s">
        <v>182</v>
      </c>
      <c r="F18" s="83">
        <f t="shared" si="0"/>
        <v>190</v>
      </c>
      <c r="G18" s="83">
        <f t="shared" si="1"/>
        <v>0</v>
      </c>
      <c r="H18" s="90"/>
      <c r="I18" s="90"/>
      <c r="J18" s="90"/>
      <c r="K18" s="90"/>
      <c r="L18" s="90">
        <v>190</v>
      </c>
    </row>
    <row r="19" s="100" customFormat="1" ht="20" customHeight="1" spans="1:12">
      <c r="A19" s="79">
        <v>213</v>
      </c>
      <c r="B19" s="80" t="s">
        <v>166</v>
      </c>
      <c r="C19" s="80" t="s">
        <v>183</v>
      </c>
      <c r="D19" s="81">
        <v>111001</v>
      </c>
      <c r="E19" s="90" t="s">
        <v>184</v>
      </c>
      <c r="F19" s="83">
        <f t="shared" si="0"/>
        <v>50</v>
      </c>
      <c r="G19" s="83">
        <f t="shared" si="1"/>
        <v>0</v>
      </c>
      <c r="H19" s="90"/>
      <c r="I19" s="90"/>
      <c r="J19" s="90"/>
      <c r="K19" s="90"/>
      <c r="L19" s="90">
        <v>50</v>
      </c>
    </row>
    <row r="20" s="100" customFormat="1" ht="20" customHeight="1" spans="1:12">
      <c r="A20" s="79">
        <v>213</v>
      </c>
      <c r="B20" s="80" t="s">
        <v>166</v>
      </c>
      <c r="C20" s="80" t="s">
        <v>173</v>
      </c>
      <c r="D20" s="81">
        <v>111001</v>
      </c>
      <c r="E20" s="90" t="s">
        <v>185</v>
      </c>
      <c r="F20" s="83">
        <f t="shared" si="0"/>
        <v>52</v>
      </c>
      <c r="G20" s="83">
        <f t="shared" si="1"/>
        <v>0</v>
      </c>
      <c r="H20" s="90"/>
      <c r="I20" s="90"/>
      <c r="J20" s="90"/>
      <c r="K20" s="90"/>
      <c r="L20" s="90">
        <v>52</v>
      </c>
    </row>
    <row r="21" s="100" customFormat="1" ht="20" customHeight="1" spans="1:12">
      <c r="A21" s="79">
        <v>213</v>
      </c>
      <c r="B21" s="80" t="s">
        <v>175</v>
      </c>
      <c r="C21" s="80" t="s">
        <v>173</v>
      </c>
      <c r="D21" s="81">
        <v>111001</v>
      </c>
      <c r="E21" s="90" t="s">
        <v>186</v>
      </c>
      <c r="F21" s="83">
        <f t="shared" si="0"/>
        <v>3</v>
      </c>
      <c r="G21" s="83">
        <f t="shared" si="1"/>
        <v>0</v>
      </c>
      <c r="H21" s="90"/>
      <c r="I21" s="90"/>
      <c r="J21" s="90"/>
      <c r="K21" s="90"/>
      <c r="L21" s="90">
        <v>3</v>
      </c>
    </row>
    <row r="22" s="100" customFormat="1" ht="20" customHeight="1" spans="1:12">
      <c r="A22" s="79">
        <v>213</v>
      </c>
      <c r="B22" s="80" t="s">
        <v>173</v>
      </c>
      <c r="C22" s="80" t="s">
        <v>173</v>
      </c>
      <c r="D22" s="81">
        <v>111001</v>
      </c>
      <c r="E22" s="90" t="s">
        <v>187</v>
      </c>
      <c r="F22" s="83">
        <f t="shared" si="0"/>
        <v>132</v>
      </c>
      <c r="G22" s="83">
        <f t="shared" si="1"/>
        <v>0</v>
      </c>
      <c r="H22" s="90"/>
      <c r="I22" s="90"/>
      <c r="J22" s="90"/>
      <c r="K22" s="90"/>
      <c r="L22" s="90">
        <v>132</v>
      </c>
    </row>
    <row r="23" s="100" customFormat="1" ht="20" customHeight="1" spans="1:12">
      <c r="A23" s="79">
        <v>221</v>
      </c>
      <c r="B23" s="80" t="s">
        <v>166</v>
      </c>
      <c r="C23" s="80" t="s">
        <v>162</v>
      </c>
      <c r="D23" s="81">
        <v>111001</v>
      </c>
      <c r="E23" s="90" t="s">
        <v>188</v>
      </c>
      <c r="F23" s="83">
        <f t="shared" si="0"/>
        <v>12.53</v>
      </c>
      <c r="G23" s="83">
        <f t="shared" si="1"/>
        <v>12.53</v>
      </c>
      <c r="H23" s="90">
        <v>12.53</v>
      </c>
      <c r="I23" s="90"/>
      <c r="J23" s="90"/>
      <c r="K23" s="90"/>
      <c r="L23" s="90"/>
    </row>
    <row r="24" s="100" customFormat="1" ht="20" customHeight="1" spans="1:12">
      <c r="A24" s="90"/>
      <c r="B24" s="90"/>
      <c r="C24" s="90"/>
      <c r="D24" s="90"/>
      <c r="E24" s="90" t="s">
        <v>132</v>
      </c>
      <c r="F24" s="90">
        <f>SUM(F8:F23)</f>
        <v>2932.24</v>
      </c>
      <c r="G24" s="90">
        <f t="shared" ref="G24:M24" si="2">SUM(G8:G23)</f>
        <v>255.24</v>
      </c>
      <c r="H24" s="90">
        <f t="shared" si="2"/>
        <v>208.09</v>
      </c>
      <c r="I24" s="90">
        <f t="shared" si="2"/>
        <v>0</v>
      </c>
      <c r="J24" s="90">
        <f t="shared" si="2"/>
        <v>0</v>
      </c>
      <c r="K24" s="90">
        <f t="shared" si="2"/>
        <v>47.15</v>
      </c>
      <c r="L24" s="90">
        <f t="shared" si="2"/>
        <v>2677</v>
      </c>
    </row>
    <row r="25" s="100" customFormat="1" ht="10.5"/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2022-04-16T14:41:00Z</dcterms:created>
  <dcterms:modified xsi:type="dcterms:W3CDTF">2022-06-07T08:53:41Z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