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 tabRatio="94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Print_Area" localSheetId="2">'1收支总表'!$A$1:$H$40</definedName>
  </definedNames>
  <calcPr calcId="125725"/>
</workbook>
</file>

<file path=xl/calcChain.xml><?xml version="1.0" encoding="utf-8"?>
<calcChain xmlns="http://schemas.openxmlformats.org/spreadsheetml/2006/main">
  <c r="C6" i="23"/>
  <c r="E7" i="22"/>
  <c r="F7"/>
  <c r="N7"/>
  <c r="D7"/>
  <c r="G6" i="14"/>
  <c r="F6" s="1"/>
  <c r="F6" i="15"/>
  <c r="E6" i="16"/>
  <c r="C6" s="1"/>
  <c r="C7"/>
  <c r="E7"/>
  <c r="Q6" i="11"/>
  <c r="R6"/>
  <c r="G6"/>
  <c r="F6"/>
  <c r="F8"/>
  <c r="F9"/>
  <c r="F10"/>
  <c r="F11"/>
  <c r="F12"/>
  <c r="F13"/>
  <c r="F7"/>
  <c r="M6"/>
  <c r="N6"/>
  <c r="O6"/>
  <c r="L6"/>
  <c r="L7"/>
  <c r="L8"/>
  <c r="L9"/>
  <c r="L10"/>
  <c r="L11"/>
  <c r="G6" i="10"/>
  <c r="H6"/>
  <c r="I6"/>
  <c r="J6"/>
  <c r="F6"/>
  <c r="F7"/>
  <c r="G7"/>
  <c r="G13"/>
  <c r="F13" s="1"/>
  <c r="G12"/>
  <c r="F12" s="1"/>
  <c r="G11"/>
  <c r="F11" s="1"/>
  <c r="G10"/>
  <c r="F10" s="1"/>
  <c r="G9"/>
  <c r="F9" s="1"/>
  <c r="G8"/>
  <c r="F8" s="1"/>
  <c r="F9" i="9"/>
  <c r="F10"/>
  <c r="F11"/>
  <c r="F12"/>
  <c r="F13"/>
  <c r="F14"/>
  <c r="F15"/>
  <c r="F16"/>
  <c r="F8"/>
  <c r="G8"/>
  <c r="G9"/>
  <c r="G10"/>
  <c r="G11"/>
  <c r="G12"/>
  <c r="G13"/>
  <c r="G14"/>
  <c r="G16"/>
  <c r="G7"/>
  <c r="D40" i="8"/>
  <c r="B40"/>
  <c r="F6" i="5"/>
  <c r="F8"/>
  <c r="F9"/>
  <c r="F10"/>
  <c r="F11"/>
  <c r="F12"/>
  <c r="F13"/>
  <c r="F14"/>
  <c r="F15"/>
  <c r="F7"/>
  <c r="F7" i="6"/>
  <c r="F8"/>
  <c r="F9"/>
  <c r="F10"/>
  <c r="F11"/>
  <c r="F12"/>
  <c r="F13"/>
  <c r="F14"/>
  <c r="F15"/>
  <c r="F8" i="7"/>
  <c r="F9"/>
  <c r="F10"/>
  <c r="F11"/>
  <c r="F12"/>
  <c r="F13"/>
  <c r="F14"/>
  <c r="F15"/>
  <c r="F7"/>
  <c r="G8"/>
  <c r="G9"/>
  <c r="G10"/>
  <c r="G11"/>
  <c r="G12"/>
  <c r="G13"/>
  <c r="G15"/>
  <c r="G7"/>
  <c r="G6"/>
  <c r="F6"/>
  <c r="K6"/>
  <c r="I6"/>
  <c r="M6"/>
  <c r="H6"/>
  <c r="H6" i="6"/>
  <c r="G6"/>
  <c r="F6" s="1"/>
  <c r="H6" i="5"/>
  <c r="G6"/>
  <c r="D6" i="8"/>
  <c r="C7" i="4"/>
  <c r="D7"/>
  <c r="H40" i="3"/>
  <c r="H37"/>
  <c r="B40"/>
  <c r="B37"/>
  <c r="D40"/>
  <c r="D37"/>
  <c r="F40"/>
  <c r="F37"/>
  <c r="F7" i="9" l="1"/>
</calcChain>
</file>

<file path=xl/sharedStrings.xml><?xml version="1.0" encoding="utf-8"?>
<sst xmlns="http://schemas.openxmlformats.org/spreadsheetml/2006/main" count="1654" uniqueCount="540">
  <si>
    <t>2022年部门预算公开表</t>
  </si>
  <si>
    <t>单位编码：</t>
  </si>
  <si>
    <t>单位名称：</t>
  </si>
  <si>
    <t>部门预算公开表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</si>
  <si>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</si>
  <si>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</si>
  <si>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</si>
  <si>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</si>
  <si>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</si>
  <si>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</si>
  <si>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</si>
  <si>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</si>
  <si>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</si>
  <si>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</si>
  <si>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</si>
  <si>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</si>
  <si>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</si>
  <si>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</si>
  <si>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</si>
  <si>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</si>
  <si>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</si>
  <si>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</si>
  <si>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</si>
  <si>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</si>
  <si>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</si>
  <si>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</si>
  <si>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</si>
  <si>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</si>
  <si>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</si>
  <si>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</si>
  <si>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</si>
  <si>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</si>
  <si>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</si>
  <si>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</si>
  <si>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</si>
  <si>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</si>
  <si>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</si>
  <si>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</si>
  <si>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</si>
  <si>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</si>
  <si>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</si>
  <si>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</si>
  <si>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</si>
  <si>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</si>
  <si>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</si>
  <si>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</si>
  <si>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</si>
  <si>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</si>
  <si>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</si>
  <si>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</si>
  <si>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</si>
  <si>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</si>
  <si>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</si>
  <si>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</si>
  <si>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</si>
  <si>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</si>
  <si>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</si>
  <si>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</si>
  <si>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</si>
  <si>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</si>
  <si>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</si>
  <si>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</si>
  <si>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</si>
  <si>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</si>
  <si>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</si>
  <si>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</si>
  <si>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</si>
  <si>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</si>
  <si>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</si>
  <si>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</si>
  <si>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</si>
  <si>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</si>
  <si>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</si>
  <si>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</si>
  <si>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</si>
  <si>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</si>
  <si>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</si>
  <si>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</si>
  <si>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</si>
  <si>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</si>
  <si>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</si>
  <si>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</si>
  <si>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</si>
  <si>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</si>
  <si>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</si>
  <si>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</si>
  <si>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</si>
  <si>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</si>
  <si>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</si>
  <si>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</si>
  <si>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</si>
  <si>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</si>
  <si>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</si>
  <si>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</si>
  <si>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</si>
  <si>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</si>
  <si>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</si>
  <si>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</si>
  <si>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</si>
  <si>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</si>
  <si>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</si>
  <si>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</si>
  <si>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</si>
  <si>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</si>
  <si>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</si>
  <si>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</si>
  <si>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</si>
  <si>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</si>
  <si>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</si>
  <si>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</si>
  <si>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</si>
  <si>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</si>
  <si>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</si>
  <si>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</si>
  <si>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</si>
  <si>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</si>
  <si>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</si>
  <si>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</si>
  <si>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</si>
  <si>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</si>
  <si>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</si>
  <si>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</si>
  <si>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</si>
  <si>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</si>
  <si>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</si>
  <si>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</si>
  <si>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</si>
  <si>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</si>
  <si>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</si>
  <si>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</si>
  <si>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</si>
  <si>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</si>
  <si>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</si>
  <si>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</si>
  <si>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</si>
  <si>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</si>
  <si>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</si>
  <si>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</si>
  <si>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</si>
  <si>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</si>
  <si>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</si>
  <si>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</si>
  <si>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</si>
  <si>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</si>
  <si>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</si>
  <si>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</si>
  <si>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</si>
  <si>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</si>
  <si>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</si>
  <si>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</si>
  <si>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</si>
  <si>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</si>
  <si>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</si>
  <si>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</si>
  <si>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</si>
  <si>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</si>
  <si>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</si>
  <si>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</si>
  <si>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</si>
  <si>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</si>
  <si>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</si>
  <si>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</si>
  <si>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</si>
  <si>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</si>
  <si>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</si>
  <si>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</si>
  <si>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</si>
  <si>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</si>
  <si>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</si>
  <si>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</si>
  <si>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</si>
  <si>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</si>
  <si>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</si>
  <si>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</si>
  <si>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</si>
  <si>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</si>
  <si>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</si>
  <si>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</si>
  <si>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</si>
  <si>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</si>
  <si>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</si>
  <si>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</si>
  <si>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</si>
  <si>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</si>
  <si>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</si>
  <si>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</si>
  <si>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</si>
  <si>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</si>
  <si>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</si>
  <si>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</si>
  <si>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</si>
  <si>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</si>
  <si>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</si>
  <si>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</si>
  <si>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</si>
  <si>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</si>
  <si>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</si>
  <si>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</si>
  <si>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</si>
  <si>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</si>
  <si>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</si>
  <si>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</si>
  <si>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</si>
  <si>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</si>
  <si>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</si>
  <si>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</si>
  <si>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</si>
  <si>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</si>
  <si>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</si>
  <si>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</si>
  <si>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</si>
  <si>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</si>
  <si>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</si>
  <si>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</si>
  <si>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</si>
  <si>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</si>
  <si>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</si>
  <si>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</si>
  <si>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</si>
  <si>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</si>
  <si>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</si>
  <si>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</si>
  <si>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</si>
  <si>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</si>
  <si>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</si>
  <si>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</si>
  <si>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</si>
  <si>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</si>
  <si>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</si>
  <si>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</si>
  <si>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</si>
  <si>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</si>
  <si>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</si>
  <si>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</si>
  <si>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</si>
  <si>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</si>
  <si>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</si>
  <si>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</si>
  <si>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</si>
  <si>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</si>
  <si>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</si>
  <si>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</si>
  <si>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</si>
  <si>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</si>
  <si>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</si>
  <si>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</si>
  <si>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</si>
  <si>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</si>
  <si>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</si>
  <si>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</si>
  <si>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</si>
  <si>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</si>
  <si>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</si>
  <si>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</si>
  <si>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</si>
  <si>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</si>
  <si>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</si>
  <si>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</si>
  <si>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</si>
  <si>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</si>
  <si>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</si>
  <si>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</si>
  <si>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</si>
  <si>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</si>
  <si>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</si>
  <si>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</si>
  <si>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</si>
  <si>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</si>
  <si>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</si>
  <si>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</si>
  <si>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</si>
  <si>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</si>
  <si>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</si>
  <si>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</si>
  <si>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</si>
  <si>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</si>
  <si>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</si>
  <si>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</si>
  <si>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</si>
  <si>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</si>
  <si>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</si>
  <si>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</si>
  <si>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</si>
  <si>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</si>
  <si>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</si>
  <si>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</si>
  <si>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</si>
  <si>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</si>
  <si>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</si>
  <si>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</si>
  <si>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</si>
  <si>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</si>
  <si>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</si>
  <si>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</si>
  <si>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</si>
  <si>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</si>
  <si>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</si>
  <si>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</si>
  <si>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</si>
  <si>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</si>
  <si>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</si>
  <si>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</si>
  <si>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</si>
  <si>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</si>
  <si>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</si>
  <si>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</si>
  <si>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</si>
  <si>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</si>
  <si>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</si>
  <si>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</si>
  <si>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</si>
  <si>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</si>
  <si>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</si>
  <si>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</si>
  <si>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</si>
  <si>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</si>
  <si>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</si>
  <si>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</si>
  <si>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</si>
  <si>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</si>
  <si>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</si>
  <si>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</si>
  <si>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</si>
  <si>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</si>
  <si>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</si>
  <si>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</si>
  <si>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</si>
  <si>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</si>
  <si>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</si>
  <si>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</si>
  <si>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</si>
  <si>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</si>
  <si>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</si>
  <si>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</si>
  <si>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</si>
  <si>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</si>
  <si>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</si>
  <si>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岳阳市南湖公园管理中心</t>
    <phoneticPr fontId="20" type="noConversion"/>
  </si>
  <si>
    <t>单位：岳阳市南湖公园管理中心</t>
    <phoneticPr fontId="20" type="noConversion"/>
  </si>
  <si>
    <t>单位：岳阳市南湖公园管理中心</t>
    <phoneticPr fontId="20" type="noConversion"/>
  </si>
  <si>
    <t>单位：岳阳市南湖公园管理中心</t>
    <phoneticPr fontId="20" type="noConversion"/>
  </si>
  <si>
    <t>机关事业单位基本养老保险缴费支出</t>
    <phoneticPr fontId="20" type="noConversion"/>
  </si>
  <si>
    <t>机关事业单位职业年金缴费支出</t>
    <phoneticPr fontId="20" type="noConversion"/>
  </si>
  <si>
    <t>05</t>
    <phoneticPr fontId="20" type="noConversion"/>
  </si>
  <si>
    <t>06</t>
    <phoneticPr fontId="20" type="noConversion"/>
  </si>
  <si>
    <t>无</t>
    <phoneticPr fontId="20" type="noConversion"/>
  </si>
  <si>
    <t>无</t>
    <phoneticPr fontId="20" type="noConversion"/>
  </si>
  <si>
    <t>208</t>
    <phoneticPr fontId="20" type="noConversion"/>
  </si>
  <si>
    <t>27</t>
    <phoneticPr fontId="20" type="noConversion"/>
  </si>
  <si>
    <t>01</t>
    <phoneticPr fontId="20" type="noConversion"/>
  </si>
  <si>
    <t>财政对失业保险基金的补助</t>
    <phoneticPr fontId="20" type="noConversion"/>
  </si>
  <si>
    <t>02</t>
    <phoneticPr fontId="20" type="noConversion"/>
  </si>
  <si>
    <t>财政对工伤保险基金的补助</t>
    <phoneticPr fontId="20" type="noConversion"/>
  </si>
  <si>
    <t>210</t>
    <phoneticPr fontId="20" type="noConversion"/>
  </si>
  <si>
    <t>11</t>
    <phoneticPr fontId="20" type="noConversion"/>
  </si>
  <si>
    <t>99</t>
    <phoneticPr fontId="20" type="noConversion"/>
  </si>
  <si>
    <t>其他行政事业单位医疗支出</t>
    <phoneticPr fontId="20" type="noConversion"/>
  </si>
  <si>
    <t>212</t>
    <phoneticPr fontId="20" type="noConversion"/>
  </si>
  <si>
    <t>行政运行</t>
    <phoneticPr fontId="20" type="noConversion"/>
  </si>
  <si>
    <t>一般行政管理事务</t>
    <phoneticPr fontId="20" type="noConversion"/>
  </si>
  <si>
    <t>其他城乡社区管理事务支出</t>
    <phoneticPr fontId="20" type="noConversion"/>
  </si>
  <si>
    <t>221</t>
    <phoneticPr fontId="20" type="noConversion"/>
  </si>
  <si>
    <t>住房公积金</t>
    <phoneticPr fontId="20" type="noConversion"/>
  </si>
  <si>
    <t>合计</t>
    <phoneticPr fontId="20" type="noConversion"/>
  </si>
  <si>
    <t>05</t>
  </si>
  <si>
    <t>机关事业单位基本养老保险缴费支出</t>
  </si>
  <si>
    <t>06</t>
  </si>
  <si>
    <t>机关事业单位职业年金缴费支出</t>
  </si>
  <si>
    <t>208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</si>
  <si>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</si>
  <si>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</si>
  <si>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</si>
  <si>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</si>
  <si>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</si>
  <si>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</si>
  <si>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</si>
  <si>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</si>
  <si>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</si>
  <si>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212</t>
  </si>
  <si>
    <t>行政运行</t>
  </si>
  <si>
    <t>一般行政管理事务</t>
  </si>
  <si>
    <t>其他城乡社区管理事务支出</t>
  </si>
  <si>
    <t>221</t>
  </si>
  <si>
    <t>无</t>
    <phoneticPr fontId="20" type="noConversion"/>
  </si>
  <si>
    <t>合计</t>
    <phoneticPr fontId="20" type="noConversion"/>
  </si>
  <si>
    <t>岳阳市南湖公园管理中心</t>
    <phoneticPr fontId="20" type="noConversion"/>
  </si>
  <si>
    <t>李家冲游园、市政府生态停车场及周边附属绿地维护</t>
  </si>
  <si>
    <t>李家冲游园、市政府生态停车场及周边附属绿地维护</t>
    <phoneticPr fontId="20" type="noConversion"/>
  </si>
  <si>
    <t>尚书山、人防主题景观工程维护经费</t>
    <phoneticPr fontId="20" type="noConversion"/>
  </si>
  <si>
    <t>尚书山、人防主题景观工程维护经费</t>
    <phoneticPr fontId="20" type="noConversion"/>
  </si>
  <si>
    <t>消防及公用设施水电补助</t>
    <phoneticPr fontId="20" type="noConversion"/>
  </si>
  <si>
    <t>消防及公用设施水电补助</t>
    <phoneticPr fontId="20" type="noConversion"/>
  </si>
  <si>
    <t>公园绿地维护管理经费</t>
    <phoneticPr fontId="20" type="noConversion"/>
  </si>
  <si>
    <t>公园绿地维护管理经费</t>
    <phoneticPr fontId="20" type="noConversion"/>
  </si>
  <si>
    <t>公园安全保卫经费</t>
    <phoneticPr fontId="20" type="noConversion"/>
  </si>
  <si>
    <t>公园安全保卫经费</t>
    <phoneticPr fontId="20" type="noConversion"/>
  </si>
  <si>
    <t>公用设施维修维护经费</t>
    <phoneticPr fontId="20" type="noConversion"/>
  </si>
  <si>
    <t>公用设施维修维护经费</t>
    <phoneticPr fontId="20" type="noConversion"/>
  </si>
  <si>
    <t>黑丑水体治理</t>
    <phoneticPr fontId="20" type="noConversion"/>
  </si>
  <si>
    <t>新增监控设施8处及监控设施维护</t>
    <phoneticPr fontId="20" type="noConversion"/>
  </si>
  <si>
    <t>新增监控设施8处及监控设施维护</t>
    <phoneticPr fontId="20" type="noConversion"/>
  </si>
  <si>
    <t>篮球场修建</t>
    <phoneticPr fontId="20" type="noConversion"/>
  </si>
  <si>
    <t>篮球场修建</t>
    <phoneticPr fontId="20" type="noConversion"/>
  </si>
  <si>
    <t>公园裸露绿地补植及草花更换</t>
    <phoneticPr fontId="20" type="noConversion"/>
  </si>
  <si>
    <t>纯公益</t>
    <phoneticPr fontId="20" type="noConversion"/>
  </si>
  <si>
    <t>植被修复和配套建设</t>
    <phoneticPr fontId="20" type="noConversion"/>
  </si>
  <si>
    <t>为市民提供休闲场所</t>
    <phoneticPr fontId="20" type="noConversion"/>
  </si>
  <si>
    <t>美观整洁</t>
    <phoneticPr fontId="20" type="noConversion"/>
  </si>
  <si>
    <t>市民满意度</t>
    <phoneticPr fontId="20" type="noConversion"/>
  </si>
  <si>
    <t>一级养护标准</t>
    <phoneticPr fontId="20" type="noConversion"/>
  </si>
  <si>
    <t>绿地维护面积</t>
    <phoneticPr fontId="20" type="noConversion"/>
  </si>
  <si>
    <t>70230平方米</t>
    <phoneticPr fontId="20" type="noConversion"/>
  </si>
  <si>
    <t>绿地维护标准</t>
    <phoneticPr fontId="20" type="noConversion"/>
  </si>
  <si>
    <t>绿地维护时间</t>
    <phoneticPr fontId="20" type="noConversion"/>
  </si>
  <si>
    <t>全年</t>
    <phoneticPr fontId="20" type="noConversion"/>
  </si>
  <si>
    <t>》90%</t>
    <phoneticPr fontId="20" type="noConversion"/>
  </si>
  <si>
    <t>保护生态环境</t>
    <phoneticPr fontId="20" type="noConversion"/>
  </si>
  <si>
    <t>引导群众爱护环境</t>
    <phoneticPr fontId="20" type="noConversion"/>
  </si>
  <si>
    <t>不超过预算专项资金</t>
    <phoneticPr fontId="20" type="noConversion"/>
  </si>
  <si>
    <t>绿地维护成本</t>
    <phoneticPr fontId="20" type="noConversion"/>
  </si>
  <si>
    <t>提升生态环境质量</t>
    <phoneticPr fontId="20" type="noConversion"/>
  </si>
  <si>
    <t>63353平方米</t>
    <phoneticPr fontId="20" type="noConversion"/>
  </si>
  <si>
    <t>节约用水用电</t>
    <phoneticPr fontId="20" type="noConversion"/>
  </si>
  <si>
    <t>保证设施正常使用</t>
    <phoneticPr fontId="20" type="noConversion"/>
  </si>
  <si>
    <t>设施使用情况</t>
    <phoneticPr fontId="20" type="noConversion"/>
  </si>
  <si>
    <t>在规定时间内完成</t>
    <phoneticPr fontId="20" type="noConversion"/>
  </si>
  <si>
    <t>设施设备运转</t>
    <phoneticPr fontId="20" type="noConversion"/>
  </si>
  <si>
    <t>缴纳水电费</t>
    <phoneticPr fontId="20" type="noConversion"/>
  </si>
  <si>
    <t>提高群众节能意识</t>
    <phoneticPr fontId="20" type="noConversion"/>
  </si>
  <si>
    <t>按月缴纳水电费</t>
    <phoneticPr fontId="20" type="noConversion"/>
  </si>
  <si>
    <t>植被修复</t>
    <phoneticPr fontId="20" type="noConversion"/>
  </si>
  <si>
    <t>苗木成活率</t>
    <phoneticPr fontId="20" type="noConversion"/>
  </si>
  <si>
    <t>绿地养护时间</t>
    <phoneticPr fontId="20" type="noConversion"/>
  </si>
  <si>
    <t>公园裸露绿地补植及草花更换</t>
    <phoneticPr fontId="20" type="noConversion"/>
  </si>
  <si>
    <t>绿地补植及草花更换面积</t>
    <phoneticPr fontId="20" type="noConversion"/>
  </si>
  <si>
    <t>引导群众注意安全</t>
    <phoneticPr fontId="20" type="noConversion"/>
  </si>
  <si>
    <t>安全保卫成本</t>
    <phoneticPr fontId="20" type="noConversion"/>
  </si>
  <si>
    <t>全园</t>
    <phoneticPr fontId="20" type="noConversion"/>
  </si>
  <si>
    <t>无安全事故发生</t>
    <phoneticPr fontId="20" type="noConversion"/>
  </si>
  <si>
    <t>安全保卫时效</t>
    <phoneticPr fontId="20" type="noConversion"/>
  </si>
  <si>
    <t>及时</t>
    <phoneticPr fontId="20" type="noConversion"/>
  </si>
  <si>
    <t>8000平方米</t>
    <phoneticPr fontId="20" type="noConversion"/>
  </si>
  <si>
    <t>黑臭水体治理</t>
    <phoneticPr fontId="20" type="noConversion"/>
  </si>
  <si>
    <t>无火灾隐患发生</t>
    <phoneticPr fontId="20" type="noConversion"/>
  </si>
  <si>
    <t>安全游园环境</t>
    <phoneticPr fontId="20" type="noConversion"/>
  </si>
  <si>
    <t>引导群众爱护设施设备</t>
    <phoneticPr fontId="20" type="noConversion"/>
  </si>
  <si>
    <t>设施设备维修成本</t>
    <phoneticPr fontId="20" type="noConversion"/>
  </si>
  <si>
    <t>公用设施完好</t>
    <phoneticPr fontId="20" type="noConversion"/>
  </si>
  <si>
    <t>能正常使用</t>
    <phoneticPr fontId="20" type="noConversion"/>
  </si>
  <si>
    <t>及时</t>
    <phoneticPr fontId="20" type="noConversion"/>
  </si>
  <si>
    <t>维修时效</t>
    <phoneticPr fontId="20" type="noConversion"/>
  </si>
  <si>
    <t>全园</t>
    <phoneticPr fontId="20" type="noConversion"/>
  </si>
  <si>
    <t>设施设备运转正常</t>
    <phoneticPr fontId="20" type="noConversion"/>
  </si>
  <si>
    <t>无破坏生态环境情况</t>
    <phoneticPr fontId="20" type="noConversion"/>
  </si>
  <si>
    <t>设施设备保护</t>
    <phoneticPr fontId="20" type="noConversion"/>
  </si>
  <si>
    <t>170亩</t>
    <phoneticPr fontId="20" type="noConversion"/>
  </si>
  <si>
    <t>水体治理成本</t>
    <phoneticPr fontId="20" type="noConversion"/>
  </si>
  <si>
    <t>水体治理面积</t>
    <phoneticPr fontId="20" type="noConversion"/>
  </si>
  <si>
    <t>效果较好</t>
    <phoneticPr fontId="20" type="noConversion"/>
  </si>
  <si>
    <t>水体治理时间</t>
    <phoneticPr fontId="20" type="noConversion"/>
  </si>
  <si>
    <t>14746平方米</t>
    <phoneticPr fontId="20" type="noConversion"/>
  </si>
  <si>
    <t>水体无黑臭情况发生</t>
    <phoneticPr fontId="20" type="noConversion"/>
  </si>
  <si>
    <t>水体修复</t>
    <phoneticPr fontId="20" type="noConversion"/>
  </si>
  <si>
    <t>水体干净卫生</t>
    <phoneticPr fontId="20" type="noConversion"/>
  </si>
  <si>
    <t>监控维护成本</t>
    <phoneticPr fontId="20" type="noConversion"/>
  </si>
  <si>
    <t>引导群众爱护设备</t>
    <phoneticPr fontId="20" type="noConversion"/>
  </si>
  <si>
    <t>新增监控设施/设施维护</t>
    <phoneticPr fontId="20" type="noConversion"/>
  </si>
  <si>
    <t>监控设施完好</t>
    <phoneticPr fontId="20" type="noConversion"/>
  </si>
  <si>
    <t>全年</t>
    <phoneticPr fontId="20" type="noConversion"/>
  </si>
  <si>
    <t>修建成本</t>
    <phoneticPr fontId="20" type="noConversion"/>
  </si>
  <si>
    <t>引导群众爱护场地</t>
    <phoneticPr fontId="20" type="noConversion"/>
  </si>
  <si>
    <t>篮球场修建面积</t>
    <phoneticPr fontId="20" type="noConversion"/>
  </si>
  <si>
    <t>篮球场质量</t>
    <phoneticPr fontId="20" type="noConversion"/>
  </si>
  <si>
    <t>符合国家标准</t>
    <phoneticPr fontId="20" type="noConversion"/>
  </si>
  <si>
    <t>修建时效</t>
    <phoneticPr fontId="20" type="noConversion"/>
  </si>
  <si>
    <t>为市民提供运动场所</t>
    <phoneticPr fontId="20" type="noConversion"/>
  </si>
  <si>
    <t>满足市民运动需求</t>
    <phoneticPr fontId="20" type="noConversion"/>
  </si>
  <si>
    <t>8处/25处</t>
    <phoneticPr fontId="20" type="noConversion"/>
  </si>
  <si>
    <t>646平方米</t>
    <phoneticPr fontId="20" type="noConversion"/>
  </si>
  <si>
    <t>绿地维护正常</t>
    <phoneticPr fontId="20" type="noConversion"/>
  </si>
  <si>
    <t>水电费按时缴纳</t>
    <phoneticPr fontId="20" type="noConversion"/>
  </si>
  <si>
    <t>安全保卫正常</t>
    <phoneticPr fontId="20" type="noConversion"/>
  </si>
  <si>
    <t>公用设施正常使用</t>
    <phoneticPr fontId="20" type="noConversion"/>
  </si>
  <si>
    <t>监控设备正常使用</t>
    <phoneticPr fontId="20" type="noConversion"/>
  </si>
  <si>
    <t>水体维护正常</t>
    <phoneticPr fontId="20" type="noConversion"/>
  </si>
  <si>
    <t>篮球场正常投入使用</t>
    <phoneticPr fontId="20" type="noConversion"/>
  </si>
  <si>
    <t>1、负责公园资源普查、规划设计、征地扩园及整体建设；                                               2、负责公园基础设施建设及景点维护管理，不断完善城市公园功能；负责管理园容园貌，维护水电设施；     
3、负责园内公共绿地的养护及卫生保洁，绿化景点管理、林相改造、白蚁防治，并为城市重要活动提供摆花服务；                                                                                              4、负责维护公园治安环境和消防安全；                                                               5、为市民提供免费的羽毛球、乒乓球场、篮球场及付费式足球场等多项健身场地。                                 
6、公用设施设备运转正常                                         7、承办上级交办的其他工作。</t>
    <phoneticPr fontId="20" type="noConversion"/>
  </si>
  <si>
    <t>市民满意度</t>
    <phoneticPr fontId="20" type="noConversion"/>
  </si>
  <si>
    <t>》90%</t>
    <phoneticPr fontId="20" type="noConversion"/>
  </si>
  <si>
    <t>》90%</t>
    <phoneticPr fontId="20" type="noConversion"/>
  </si>
  <si>
    <t>纯公益</t>
    <phoneticPr fontId="20" type="noConversion"/>
  </si>
  <si>
    <t>1、公共绿地的养护及卫生保洁
2、公用设施设备使用
3、安全保卫
4、黑臭水体治理
5、监控安装
6、修建篮球场</t>
    <phoneticPr fontId="20" type="noConversion"/>
  </si>
  <si>
    <t>1、一级标准
2、正常运转
3、无安全事故发生
4、水体修复
5、监控正常投入使用
6、篮球场正常投入使用</t>
    <phoneticPr fontId="20" type="noConversion"/>
  </si>
  <si>
    <t>至2022年12月31日</t>
    <phoneticPr fontId="20" type="noConversion"/>
  </si>
  <si>
    <t>绩效目标实现</t>
    <phoneticPr fontId="20" type="noConversion"/>
  </si>
  <si>
    <t>为市民提供舒适游园环境</t>
    <phoneticPr fontId="20" type="noConversion"/>
  </si>
  <si>
    <t>部门年初预算批复指标</t>
    <phoneticPr fontId="20" type="noConversion"/>
  </si>
  <si>
    <t>维护面积</t>
    <phoneticPr fontId="20" type="noConversion"/>
  </si>
  <si>
    <t>12.31前完成</t>
    <phoneticPr fontId="20" type="noConversion"/>
  </si>
  <si>
    <t>纯公益</t>
    <phoneticPr fontId="20" type="noConversion"/>
  </si>
  <si>
    <t>达到维护标准</t>
    <phoneticPr fontId="20" type="noConversion"/>
  </si>
  <si>
    <t>提升生态环境质量</t>
    <phoneticPr fontId="20" type="noConversion"/>
  </si>
  <si>
    <t>生态保护</t>
    <phoneticPr fontId="20" type="noConversion"/>
  </si>
  <si>
    <t>植被修复和配套建设</t>
    <phoneticPr fontId="20" type="noConversion"/>
  </si>
  <si>
    <t>为市民提供休闲场所</t>
    <phoneticPr fontId="20" type="noConversion"/>
  </si>
  <si>
    <t>为市民提供休闲场所</t>
    <phoneticPr fontId="20" type="noConversion"/>
  </si>
  <si>
    <t>市民满意度</t>
    <phoneticPr fontId="20" type="noConversion"/>
  </si>
  <si>
    <t>按月缴纳水电费</t>
    <phoneticPr fontId="20" type="noConversion"/>
  </si>
  <si>
    <t>按月缴纳水电费</t>
    <phoneticPr fontId="20" type="noConversion"/>
  </si>
  <si>
    <t>设施设备运转</t>
    <phoneticPr fontId="20" type="noConversion"/>
  </si>
  <si>
    <t>设施设备运转</t>
    <phoneticPr fontId="20" type="noConversion"/>
  </si>
  <si>
    <t>节能情况</t>
    <phoneticPr fontId="20" type="noConversion"/>
  </si>
  <si>
    <t>节能情况</t>
    <phoneticPr fontId="20" type="noConversion"/>
  </si>
  <si>
    <t>设施使用情况</t>
    <phoneticPr fontId="20" type="noConversion"/>
  </si>
  <si>
    <t>达到苗木成活率</t>
    <phoneticPr fontId="20" type="noConversion"/>
  </si>
  <si>
    <t>安全保卫范围</t>
    <phoneticPr fontId="20" type="noConversion"/>
  </si>
  <si>
    <t>安全保卫范围</t>
    <phoneticPr fontId="20" type="noConversion"/>
  </si>
  <si>
    <t>安全保卫质量</t>
    <phoneticPr fontId="20" type="noConversion"/>
  </si>
  <si>
    <t>安全保卫质量</t>
    <phoneticPr fontId="20" type="noConversion"/>
  </si>
  <si>
    <t>植被保护</t>
    <phoneticPr fontId="20" type="noConversion"/>
  </si>
  <si>
    <t>植被保护</t>
    <phoneticPr fontId="20" type="noConversion"/>
  </si>
  <si>
    <t>公用设施维修范围</t>
    <phoneticPr fontId="20" type="noConversion"/>
  </si>
  <si>
    <t>公用设施维修范围</t>
    <phoneticPr fontId="20" type="noConversion"/>
  </si>
  <si>
    <t>设施设备保护</t>
    <phoneticPr fontId="20" type="noConversion"/>
  </si>
  <si>
    <t>设施设备保护</t>
    <phoneticPr fontId="20" type="noConversion"/>
  </si>
  <si>
    <t>修建面积</t>
    <phoneticPr fontId="20" type="noConversion"/>
  </si>
  <si>
    <t>修建质量</t>
    <phoneticPr fontId="20" type="noConversion"/>
  </si>
  <si>
    <t>未达指标值酌情扣分</t>
    <phoneticPr fontId="20" type="noConversion"/>
  </si>
  <si>
    <t>万元</t>
    <phoneticPr fontId="20" type="noConversion"/>
  </si>
  <si>
    <t>平方米</t>
    <phoneticPr fontId="20" type="noConversion"/>
  </si>
  <si>
    <t>定性</t>
    <phoneticPr fontId="20" type="noConversion"/>
  </si>
  <si>
    <t>年/月/日</t>
    <phoneticPr fontId="20" type="noConversion"/>
  </si>
  <si>
    <t>无</t>
    <phoneticPr fontId="20" type="noConversion"/>
  </si>
  <si>
    <t>%</t>
    <phoneticPr fontId="20" type="noConversion"/>
  </si>
  <si>
    <t>亩</t>
    <phoneticPr fontId="20" type="noConversion"/>
  </si>
  <si>
    <t>平方米</t>
    <phoneticPr fontId="20" type="noConversion"/>
  </si>
  <si>
    <t>处</t>
    <phoneticPr fontId="20" type="noConversion"/>
  </si>
  <si>
    <t>定量</t>
    <phoneticPr fontId="20" type="noConversion"/>
  </si>
  <si>
    <t>无</t>
    <phoneticPr fontId="20" type="noConversion"/>
  </si>
  <si>
    <t xml:space="preserve"> 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</si>
</sst>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23">
    <font>
      <sz val="11"/>
      <color indexed="8"/>
      <name val="宋体"/>
      <charset val="1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4" fontId="14" fillId="0" borderId="7" xfId="0" applyNumberFormat="1" applyFont="1" applyBorder="1" applyAlignment="1">
      <alignment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F3" sqref="F3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" customHeight="1">
      <c r="A4" s="49"/>
      <c r="B4" s="50"/>
      <c r="C4" s="19"/>
      <c r="D4" s="49" t="s">
        <v>1</v>
      </c>
      <c r="E4" s="92">
        <v>140001</v>
      </c>
      <c r="F4" s="92"/>
      <c r="G4" s="92"/>
      <c r="H4" s="92"/>
      <c r="I4" s="19"/>
    </row>
    <row r="5" spans="1:9" ht="54.4" customHeight="1">
      <c r="A5" s="49"/>
      <c r="B5" s="50"/>
      <c r="C5" s="19"/>
      <c r="D5" s="49" t="s">
        <v>2</v>
      </c>
      <c r="E5" s="92" t="s">
        <v>337</v>
      </c>
      <c r="F5" s="92"/>
      <c r="G5" s="92"/>
      <c r="H5" s="92"/>
      <c r="I5" s="19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D7" sqref="D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9"/>
    </row>
    <row r="2" spans="1:14" ht="44.85" customHeight="1">
      <c r="A2" s="100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2.35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 t="s">
        <v>26</v>
      </c>
      <c r="N3" s="97"/>
    </row>
    <row r="4" spans="1:14" ht="42.2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175</v>
      </c>
      <c r="G4" s="98" t="s">
        <v>161</v>
      </c>
      <c r="H4" s="98"/>
      <c r="I4" s="98"/>
      <c r="J4" s="98"/>
      <c r="K4" s="98"/>
      <c r="L4" s="98" t="s">
        <v>165</v>
      </c>
      <c r="M4" s="98"/>
      <c r="N4" s="98"/>
    </row>
    <row r="5" spans="1:14" ht="39.6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14" t="s">
        <v>129</v>
      </c>
      <c r="H5" s="14" t="s">
        <v>198</v>
      </c>
      <c r="I5" s="14" t="s">
        <v>199</v>
      </c>
      <c r="J5" s="14" t="s">
        <v>200</v>
      </c>
      <c r="K5" s="14" t="s">
        <v>201</v>
      </c>
      <c r="L5" s="14" t="s">
        <v>129</v>
      </c>
      <c r="M5" s="14" t="s">
        <v>176</v>
      </c>
      <c r="N5" s="14" t="s">
        <v>202</v>
      </c>
    </row>
    <row r="6" spans="1:14" ht="22.9" customHeight="1">
      <c r="A6" s="22"/>
      <c r="B6" s="22"/>
      <c r="C6" s="22"/>
      <c r="D6" s="22"/>
      <c r="E6" s="22" t="s">
        <v>129</v>
      </c>
      <c r="F6" s="67">
        <f>SUM(F7:F13)</f>
        <v>639.63999999999987</v>
      </c>
      <c r="G6" s="67">
        <f t="shared" ref="G6:J6" si="0">SUM(G7:G13)</f>
        <v>639.63999999999987</v>
      </c>
      <c r="H6" s="67">
        <f t="shared" si="0"/>
        <v>487.21</v>
      </c>
      <c r="I6" s="67">
        <f t="shared" si="0"/>
        <v>113.88</v>
      </c>
      <c r="J6" s="67">
        <f t="shared" si="0"/>
        <v>38.549999999999997</v>
      </c>
      <c r="K6" s="33"/>
      <c r="L6" s="33"/>
      <c r="M6" s="33"/>
      <c r="N6" s="33"/>
    </row>
    <row r="7" spans="1:14" ht="22.9" customHeight="1">
      <c r="A7" s="56">
        <v>208</v>
      </c>
      <c r="B7" s="56" t="s">
        <v>364</v>
      </c>
      <c r="C7" s="56" t="s">
        <v>364</v>
      </c>
      <c r="D7" s="56">
        <v>140001</v>
      </c>
      <c r="E7" s="57" t="s">
        <v>365</v>
      </c>
      <c r="F7" s="67">
        <f>G7+L7</f>
        <v>51.39</v>
      </c>
      <c r="G7" s="67">
        <f>SUM(H7:K7)</f>
        <v>51.39</v>
      </c>
      <c r="H7" s="67"/>
      <c r="I7" s="67">
        <v>51.39</v>
      </c>
      <c r="J7" s="33"/>
      <c r="K7" s="33"/>
      <c r="L7" s="33"/>
      <c r="M7" s="33"/>
      <c r="N7" s="33"/>
    </row>
    <row r="8" spans="1:14" ht="22.9" customHeight="1">
      <c r="A8" s="56">
        <v>208</v>
      </c>
      <c r="B8" s="56" t="s">
        <v>364</v>
      </c>
      <c r="C8" s="56" t="s">
        <v>366</v>
      </c>
      <c r="D8" s="90">
        <v>140001</v>
      </c>
      <c r="E8" s="57" t="s">
        <v>367</v>
      </c>
      <c r="F8" s="67">
        <f t="shared" ref="F8:F13" si="1">G8+L8</f>
        <v>25.7</v>
      </c>
      <c r="G8" s="67">
        <f t="shared" ref="G8:G13" si="2">SUM(H8:K8)</f>
        <v>25.7</v>
      </c>
      <c r="H8" s="67"/>
      <c r="I8" s="67">
        <v>25.7</v>
      </c>
      <c r="J8" s="33"/>
      <c r="K8" s="33"/>
      <c r="L8" s="33"/>
      <c r="M8" s="33"/>
      <c r="N8" s="33"/>
    </row>
    <row r="9" spans="1:14" ht="22.9" customHeight="1">
      <c r="A9" s="56" t="s">
        <v>368</v>
      </c>
      <c r="B9" s="56" t="s">
        <v>369</v>
      </c>
      <c r="C9" s="56" t="s">
        <v>370</v>
      </c>
      <c r="D9" s="90">
        <v>140001</v>
      </c>
      <c r="E9" s="57" t="s">
        <v>371</v>
      </c>
      <c r="F9" s="67">
        <f t="shared" si="1"/>
        <v>3.63</v>
      </c>
      <c r="G9" s="67">
        <f t="shared" si="2"/>
        <v>3.63</v>
      </c>
      <c r="H9" s="67"/>
      <c r="I9" s="67">
        <v>3.63</v>
      </c>
      <c r="J9" s="33"/>
      <c r="K9" s="33"/>
      <c r="L9" s="33"/>
      <c r="M9" s="33"/>
      <c r="N9" s="33"/>
    </row>
    <row r="10" spans="1:14" ht="22.9" customHeight="1">
      <c r="A10" s="56" t="s">
        <v>368</v>
      </c>
      <c r="B10" s="56" t="s">
        <v>369</v>
      </c>
      <c r="C10" s="56" t="s">
        <v>372</v>
      </c>
      <c r="D10" s="90">
        <v>140001</v>
      </c>
      <c r="E10" s="57" t="s">
        <v>373</v>
      </c>
      <c r="F10" s="67">
        <f t="shared" si="1"/>
        <v>1.81</v>
      </c>
      <c r="G10" s="67">
        <f t="shared" si="2"/>
        <v>1.81</v>
      </c>
      <c r="H10" s="67"/>
      <c r="I10" s="67">
        <v>1.81</v>
      </c>
      <c r="J10" s="33"/>
      <c r="K10" s="33"/>
      <c r="L10" s="33"/>
      <c r="M10" s="33"/>
      <c r="N10" s="33"/>
    </row>
    <row r="11" spans="1:14" ht="22.9" customHeight="1">
      <c r="A11" s="56" t="s">
        <v>374</v>
      </c>
      <c r="B11" s="56" t="s">
        <v>375</v>
      </c>
      <c r="C11" s="56" t="s">
        <v>376</v>
      </c>
      <c r="D11" s="90">
        <v>140001</v>
      </c>
      <c r="E11" s="57" t="s">
        <v>377</v>
      </c>
      <c r="F11" s="67">
        <f t="shared" si="1"/>
        <v>31.35</v>
      </c>
      <c r="G11" s="67">
        <f t="shared" si="2"/>
        <v>31.35</v>
      </c>
      <c r="H11" s="67"/>
      <c r="I11" s="67">
        <v>31.35</v>
      </c>
      <c r="J11" s="33"/>
      <c r="K11" s="33"/>
      <c r="L11" s="33"/>
      <c r="M11" s="33"/>
      <c r="N11" s="33"/>
    </row>
    <row r="12" spans="1:14" ht="22.9" customHeight="1">
      <c r="A12" s="56" t="s">
        <v>378</v>
      </c>
      <c r="B12" s="56" t="s">
        <v>370</v>
      </c>
      <c r="C12" s="56" t="s">
        <v>370</v>
      </c>
      <c r="D12" s="90">
        <v>140001</v>
      </c>
      <c r="E12" s="57" t="s">
        <v>379</v>
      </c>
      <c r="F12" s="67">
        <f t="shared" si="1"/>
        <v>487.21</v>
      </c>
      <c r="G12" s="67">
        <f t="shared" si="2"/>
        <v>487.21</v>
      </c>
      <c r="H12" s="67">
        <v>487.21</v>
      </c>
      <c r="I12" s="33"/>
      <c r="J12" s="33"/>
      <c r="K12" s="33"/>
      <c r="L12" s="33"/>
      <c r="M12" s="33"/>
      <c r="N12" s="33"/>
    </row>
    <row r="13" spans="1:14" ht="22.9" customHeight="1">
      <c r="A13" s="56" t="s">
        <v>382</v>
      </c>
      <c r="B13" s="56" t="s">
        <v>372</v>
      </c>
      <c r="C13" s="56" t="s">
        <v>370</v>
      </c>
      <c r="D13" s="90">
        <v>140001</v>
      </c>
      <c r="E13" s="20" t="s">
        <v>200</v>
      </c>
      <c r="F13" s="67">
        <f t="shared" si="1"/>
        <v>38.549999999999997</v>
      </c>
      <c r="G13" s="67">
        <f t="shared" si="2"/>
        <v>38.549999999999997</v>
      </c>
      <c r="H13" s="67"/>
      <c r="I13" s="33"/>
      <c r="J13" s="67">
        <v>38.549999999999997</v>
      </c>
      <c r="K13" s="33"/>
      <c r="L13" s="33"/>
      <c r="M13" s="33"/>
      <c r="N13" s="33"/>
    </row>
    <row r="14" spans="1:14" ht="22.9" customHeight="1">
      <c r="A14" s="56"/>
      <c r="B14" s="56"/>
      <c r="C14" s="56"/>
      <c r="D14" s="56"/>
      <c r="E14" s="57"/>
      <c r="F14" s="67"/>
      <c r="G14" s="67"/>
      <c r="H14" s="67"/>
      <c r="I14" s="33"/>
      <c r="J14" s="33"/>
      <c r="K14" s="33"/>
      <c r="L14" s="33"/>
      <c r="M14" s="33"/>
      <c r="N14" s="33"/>
    </row>
    <row r="15" spans="1:14" ht="22.9" customHeight="1">
      <c r="A15" s="22"/>
      <c r="B15" s="22"/>
      <c r="C15" s="22"/>
      <c r="D15" s="27"/>
      <c r="E15" s="27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22.9" customHeight="1">
      <c r="A16" s="30"/>
      <c r="B16" s="30"/>
      <c r="C16" s="30"/>
      <c r="D16" s="26"/>
      <c r="E16" s="15"/>
      <c r="F16" s="16"/>
      <c r="G16" s="16"/>
      <c r="H16" s="28"/>
      <c r="I16" s="28"/>
      <c r="J16" s="28"/>
      <c r="K16" s="28"/>
      <c r="L16" s="16"/>
      <c r="M16" s="28"/>
      <c r="N16" s="2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8"/>
  <sheetViews>
    <sheetView zoomScaleNormal="100" workbookViewId="0">
      <selection activeCell="D13" sqref="D1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7.75" customWidth="1"/>
    <col min="8" max="8" width="7.125" customWidth="1"/>
    <col min="9" max="9" width="6.75" customWidth="1"/>
    <col min="10" max="10" width="4.875" customWidth="1"/>
    <col min="11" max="11" width="6.875" customWidth="1"/>
    <col min="12" max="17" width="7.75" customWidth="1"/>
    <col min="18" max="18" width="5.875" customWidth="1"/>
    <col min="19" max="19" width="6.25" customWidth="1"/>
    <col min="20" max="21" width="4.875" customWidth="1"/>
    <col min="22" max="22" width="7.75" customWidth="1"/>
    <col min="23" max="24" width="9.75" customWidth="1"/>
  </cols>
  <sheetData>
    <row r="1" spans="1:22" ht="16.350000000000001" customHeight="1">
      <c r="A1" s="19"/>
    </row>
    <row r="2" spans="1:22" ht="50.1" customHeight="1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24.2" customHeight="1">
      <c r="A3" s="102" t="s">
        <v>339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97" t="s">
        <v>26</v>
      </c>
      <c r="V3" s="97"/>
    </row>
    <row r="4" spans="1:22" ht="26.65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175</v>
      </c>
      <c r="G4" s="98" t="s">
        <v>203</v>
      </c>
      <c r="H4" s="98"/>
      <c r="I4" s="98"/>
      <c r="J4" s="98"/>
      <c r="K4" s="98"/>
      <c r="L4" s="98" t="s">
        <v>204</v>
      </c>
      <c r="M4" s="98"/>
      <c r="N4" s="98"/>
      <c r="O4" s="98"/>
      <c r="P4" s="98"/>
      <c r="Q4" s="98"/>
      <c r="R4" s="98" t="s">
        <v>200</v>
      </c>
      <c r="S4" s="98" t="s">
        <v>205</v>
      </c>
      <c r="T4" s="98"/>
      <c r="U4" s="98"/>
      <c r="V4" s="98"/>
    </row>
    <row r="5" spans="1:22" ht="56.1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14" t="s">
        <v>129</v>
      </c>
      <c r="H5" s="14" t="s">
        <v>206</v>
      </c>
      <c r="I5" s="14" t="s">
        <v>207</v>
      </c>
      <c r="J5" s="14" t="s">
        <v>208</v>
      </c>
      <c r="K5" s="14" t="s">
        <v>209</v>
      </c>
      <c r="L5" s="14" t="s">
        <v>129</v>
      </c>
      <c r="M5" s="14" t="s">
        <v>210</v>
      </c>
      <c r="N5" s="14" t="s">
        <v>211</v>
      </c>
      <c r="O5" s="14" t="s">
        <v>212</v>
      </c>
      <c r="P5" s="14" t="s">
        <v>213</v>
      </c>
      <c r="Q5" s="14" t="s">
        <v>214</v>
      </c>
      <c r="R5" s="98"/>
      <c r="S5" s="14" t="s">
        <v>129</v>
      </c>
      <c r="T5" s="14" t="s">
        <v>215</v>
      </c>
      <c r="U5" s="14" t="s">
        <v>216</v>
      </c>
      <c r="V5" s="14" t="s">
        <v>201</v>
      </c>
    </row>
    <row r="6" spans="1:22" ht="22.9" customHeight="1">
      <c r="A6" s="22"/>
      <c r="B6" s="22"/>
      <c r="C6" s="22"/>
      <c r="D6" s="22"/>
      <c r="E6" s="22" t="s">
        <v>129</v>
      </c>
      <c r="F6" s="67">
        <f>SUM(F7:F13)</f>
        <v>639.63999999999987</v>
      </c>
      <c r="G6" s="67">
        <f>SUM(G7:G13)</f>
        <v>487.21</v>
      </c>
      <c r="H6" s="67"/>
      <c r="I6" s="67"/>
      <c r="J6" s="67"/>
      <c r="K6" s="67"/>
      <c r="L6" s="67">
        <f>SUM(L7:L13)</f>
        <v>113.88</v>
      </c>
      <c r="M6" s="67">
        <f t="shared" ref="M6:R6" si="0">SUM(M7:M13)</f>
        <v>51.39</v>
      </c>
      <c r="N6" s="67">
        <f t="shared" si="0"/>
        <v>25.7</v>
      </c>
      <c r="O6" s="67">
        <f t="shared" si="0"/>
        <v>31.35</v>
      </c>
      <c r="P6" s="67"/>
      <c r="Q6" s="67">
        <f>SUM(Q7:Q13)</f>
        <v>5.4399999999999995</v>
      </c>
      <c r="R6" s="67">
        <f t="shared" si="0"/>
        <v>38.549999999999997</v>
      </c>
      <c r="S6" s="21"/>
      <c r="T6" s="21"/>
      <c r="U6" s="21"/>
      <c r="V6" s="21"/>
    </row>
    <row r="7" spans="1:22" ht="22.9" customHeight="1">
      <c r="A7" s="56">
        <v>208</v>
      </c>
      <c r="B7" s="56" t="s">
        <v>364</v>
      </c>
      <c r="C7" s="56" t="s">
        <v>364</v>
      </c>
      <c r="D7" s="56">
        <v>140001</v>
      </c>
      <c r="E7" s="57" t="s">
        <v>365</v>
      </c>
      <c r="F7" s="67">
        <f>G7+L7+R7+S7</f>
        <v>51.39</v>
      </c>
      <c r="G7" s="67"/>
      <c r="H7" s="67"/>
      <c r="I7" s="68"/>
      <c r="J7" s="67"/>
      <c r="K7" s="67"/>
      <c r="L7" s="67">
        <f>SUM(M7:Q7)</f>
        <v>51.39</v>
      </c>
      <c r="M7" s="67">
        <v>51.39</v>
      </c>
      <c r="N7" s="67"/>
      <c r="O7" s="67"/>
      <c r="P7" s="67"/>
      <c r="Q7" s="67"/>
      <c r="R7" s="67"/>
      <c r="S7" s="21"/>
      <c r="T7" s="21"/>
      <c r="U7" s="21"/>
      <c r="V7" s="21"/>
    </row>
    <row r="8" spans="1:22" ht="22.9" customHeight="1">
      <c r="A8" s="56">
        <v>208</v>
      </c>
      <c r="B8" s="56" t="s">
        <v>364</v>
      </c>
      <c r="C8" s="56" t="s">
        <v>366</v>
      </c>
      <c r="D8" s="90">
        <v>140001</v>
      </c>
      <c r="E8" s="57" t="s">
        <v>367</v>
      </c>
      <c r="F8" s="67">
        <f t="shared" ref="F8:F13" si="1">G8+L8+R8+S8</f>
        <v>25.7</v>
      </c>
      <c r="G8" s="67"/>
      <c r="H8" s="76"/>
      <c r="I8" s="77"/>
      <c r="J8" s="75"/>
      <c r="K8" s="67"/>
      <c r="L8" s="67">
        <f t="shared" ref="L8:L11" si="2">SUM(M8:Q8)</f>
        <v>25.7</v>
      </c>
      <c r="M8" s="67"/>
      <c r="N8" s="67">
        <v>25.7</v>
      </c>
      <c r="O8" s="67"/>
      <c r="P8" s="67"/>
      <c r="Q8" s="67"/>
      <c r="R8" s="67"/>
      <c r="S8" s="21"/>
      <c r="T8" s="21"/>
      <c r="U8" s="21"/>
      <c r="V8" s="21"/>
    </row>
    <row r="9" spans="1:22" ht="22.9" customHeight="1">
      <c r="A9" s="56" t="s">
        <v>368</v>
      </c>
      <c r="B9" s="56" t="s">
        <v>369</v>
      </c>
      <c r="C9" s="56" t="s">
        <v>370</v>
      </c>
      <c r="D9" s="90">
        <v>140001</v>
      </c>
      <c r="E9" s="57" t="s">
        <v>371</v>
      </c>
      <c r="F9" s="67">
        <f t="shared" si="1"/>
        <v>3.63</v>
      </c>
      <c r="G9" s="67"/>
      <c r="H9" s="76"/>
      <c r="I9" s="77"/>
      <c r="J9" s="75"/>
      <c r="K9" s="67"/>
      <c r="L9" s="67">
        <f t="shared" si="2"/>
        <v>3.63</v>
      </c>
      <c r="M9" s="67"/>
      <c r="N9" s="67"/>
      <c r="O9" s="67"/>
      <c r="P9" s="67"/>
      <c r="Q9" s="67">
        <v>3.63</v>
      </c>
      <c r="R9" s="67"/>
      <c r="S9" s="21"/>
      <c r="T9" s="21"/>
      <c r="U9" s="21"/>
      <c r="V9" s="21"/>
    </row>
    <row r="10" spans="1:22" ht="22.9" customHeight="1">
      <c r="A10" s="56" t="s">
        <v>368</v>
      </c>
      <c r="B10" s="56" t="s">
        <v>369</v>
      </c>
      <c r="C10" s="56" t="s">
        <v>372</v>
      </c>
      <c r="D10" s="90">
        <v>140001</v>
      </c>
      <c r="E10" s="57" t="s">
        <v>373</v>
      </c>
      <c r="F10" s="67">
        <f t="shared" si="1"/>
        <v>1.81</v>
      </c>
      <c r="G10" s="67"/>
      <c r="H10" s="76"/>
      <c r="I10" s="77"/>
      <c r="J10" s="75"/>
      <c r="K10" s="67"/>
      <c r="L10" s="67">
        <f t="shared" si="2"/>
        <v>1.81</v>
      </c>
      <c r="M10" s="67"/>
      <c r="N10" s="67"/>
      <c r="O10" s="67"/>
      <c r="P10" s="67"/>
      <c r="Q10" s="67">
        <v>1.81</v>
      </c>
      <c r="R10" s="67"/>
      <c r="S10" s="21"/>
      <c r="T10" s="21"/>
      <c r="U10" s="21"/>
      <c r="V10" s="21"/>
    </row>
    <row r="11" spans="1:22" ht="22.9" customHeight="1">
      <c r="A11" s="56" t="s">
        <v>374</v>
      </c>
      <c r="B11" s="56" t="s">
        <v>375</v>
      </c>
      <c r="C11" s="56" t="s">
        <v>376</v>
      </c>
      <c r="D11" s="90">
        <v>140001</v>
      </c>
      <c r="E11" s="57" t="s">
        <v>377</v>
      </c>
      <c r="F11" s="67">
        <f t="shared" si="1"/>
        <v>31.35</v>
      </c>
      <c r="G11" s="67"/>
      <c r="H11" s="76"/>
      <c r="I11" s="77"/>
      <c r="J11" s="75"/>
      <c r="K11" s="67"/>
      <c r="L11" s="67">
        <f t="shared" si="2"/>
        <v>31.35</v>
      </c>
      <c r="M11" s="67"/>
      <c r="N11" s="67"/>
      <c r="O11" s="67">
        <v>31.35</v>
      </c>
      <c r="P11" s="67"/>
      <c r="Q11" s="67"/>
      <c r="R11" s="67"/>
      <c r="S11" s="21"/>
      <c r="T11" s="21"/>
      <c r="U11" s="21"/>
      <c r="V11" s="21"/>
    </row>
    <row r="12" spans="1:22" ht="22.9" customHeight="1">
      <c r="A12" s="56" t="s">
        <v>378</v>
      </c>
      <c r="B12" s="56" t="s">
        <v>370</v>
      </c>
      <c r="C12" s="56" t="s">
        <v>370</v>
      </c>
      <c r="D12" s="90">
        <v>140001</v>
      </c>
      <c r="E12" s="57" t="s">
        <v>379</v>
      </c>
      <c r="F12" s="67">
        <f t="shared" si="1"/>
        <v>487.21</v>
      </c>
      <c r="G12" s="67">
        <v>487.21</v>
      </c>
      <c r="H12" s="67"/>
      <c r="I12" s="78"/>
      <c r="J12" s="67"/>
      <c r="K12" s="67"/>
      <c r="L12" s="67"/>
      <c r="M12" s="67"/>
      <c r="N12" s="67"/>
      <c r="O12" s="67"/>
      <c r="P12" s="67"/>
      <c r="Q12" s="67"/>
      <c r="R12" s="67"/>
      <c r="S12" s="21"/>
      <c r="T12" s="21"/>
      <c r="U12" s="21"/>
      <c r="V12" s="21"/>
    </row>
    <row r="13" spans="1:22" ht="22.9" customHeight="1">
      <c r="A13" s="56" t="s">
        <v>382</v>
      </c>
      <c r="B13" s="56" t="s">
        <v>372</v>
      </c>
      <c r="C13" s="56" t="s">
        <v>370</v>
      </c>
      <c r="D13" s="90">
        <v>140001</v>
      </c>
      <c r="E13" s="20" t="s">
        <v>200</v>
      </c>
      <c r="F13" s="67">
        <f t="shared" si="1"/>
        <v>38.549999999999997</v>
      </c>
      <c r="G13" s="67"/>
      <c r="H13" s="67"/>
      <c r="I13" s="67"/>
      <c r="J13" s="79"/>
      <c r="K13" s="67"/>
      <c r="L13" s="67"/>
      <c r="M13" s="67"/>
      <c r="N13" s="67"/>
      <c r="O13" s="67"/>
      <c r="P13" s="67"/>
      <c r="Q13" s="67"/>
      <c r="R13" s="67">
        <v>38.549999999999997</v>
      </c>
      <c r="S13" s="21"/>
      <c r="T13" s="21"/>
      <c r="U13" s="21"/>
      <c r="V13" s="21"/>
    </row>
    <row r="14" spans="1:22" ht="22.9" customHeight="1">
      <c r="A14" s="57"/>
      <c r="B14" s="57"/>
      <c r="C14" s="57"/>
      <c r="D14" s="57"/>
      <c r="E14" s="5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21"/>
      <c r="T14" s="21"/>
      <c r="U14" s="21"/>
      <c r="V14" s="21"/>
    </row>
    <row r="15" spans="1:22" ht="22.9" customHeight="1">
      <c r="A15" s="57"/>
      <c r="B15" s="57"/>
      <c r="C15" s="57"/>
      <c r="D15" s="57"/>
      <c r="E15" s="57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2.9" customHeight="1">
      <c r="A16" s="22"/>
      <c r="B16" s="22"/>
      <c r="C16" s="22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2.9" customHeight="1">
      <c r="A17" s="22"/>
      <c r="B17" s="22"/>
      <c r="C17" s="22"/>
      <c r="D17" s="27"/>
      <c r="E17" s="27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22.9" customHeight="1">
      <c r="A18" s="30"/>
      <c r="B18" s="30"/>
      <c r="C18" s="30"/>
      <c r="D18" s="26"/>
      <c r="E18" s="15"/>
      <c r="F18" s="16"/>
      <c r="G18" s="28"/>
      <c r="H18" s="28"/>
      <c r="I18" s="28"/>
      <c r="J18" s="28"/>
      <c r="K18" s="28"/>
      <c r="L18" s="16"/>
      <c r="M18" s="28"/>
      <c r="N18" s="28"/>
      <c r="O18" s="28"/>
      <c r="P18" s="28"/>
      <c r="Q18" s="28"/>
      <c r="R18" s="28"/>
      <c r="S18" s="16"/>
      <c r="T18" s="28"/>
      <c r="U18" s="28"/>
      <c r="V18" s="2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19" sqref="F1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9"/>
    </row>
    <row r="2" spans="1:11" ht="46.5" customHeight="1">
      <c r="A2" s="100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2" customHeight="1">
      <c r="A3" s="102" t="s">
        <v>339</v>
      </c>
      <c r="B3" s="102"/>
      <c r="C3" s="102"/>
      <c r="D3" s="102"/>
      <c r="E3" s="102"/>
      <c r="F3" s="102"/>
      <c r="G3" s="102"/>
      <c r="H3" s="102"/>
      <c r="I3" s="102"/>
      <c r="J3" s="97" t="s">
        <v>26</v>
      </c>
      <c r="K3" s="97"/>
    </row>
    <row r="4" spans="1:11" ht="23.25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217</v>
      </c>
      <c r="G4" s="98" t="s">
        <v>218</v>
      </c>
      <c r="H4" s="98" t="s">
        <v>219</v>
      </c>
      <c r="I4" s="98" t="s">
        <v>220</v>
      </c>
      <c r="J4" s="98" t="s">
        <v>221</v>
      </c>
      <c r="K4" s="98" t="s">
        <v>222</v>
      </c>
    </row>
    <row r="5" spans="1:11" ht="23.25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98"/>
      <c r="H5" s="98"/>
      <c r="I5" s="98"/>
      <c r="J5" s="98"/>
      <c r="K5" s="98"/>
    </row>
    <row r="6" spans="1:11" ht="22.9" customHeight="1">
      <c r="A6" s="22"/>
      <c r="B6" s="22"/>
      <c r="C6" s="22"/>
      <c r="D6" s="22"/>
      <c r="E6" s="22" t="s">
        <v>129</v>
      </c>
      <c r="F6" s="21">
        <v>0</v>
      </c>
      <c r="G6" s="21"/>
      <c r="H6" s="21"/>
      <c r="I6" s="21"/>
      <c r="J6" s="21"/>
      <c r="K6" s="21"/>
    </row>
    <row r="7" spans="1:11" ht="22.9" customHeight="1">
      <c r="A7" s="22"/>
      <c r="B7" s="22"/>
      <c r="C7" s="22"/>
      <c r="D7" s="20"/>
      <c r="E7" s="20" t="s">
        <v>383</v>
      </c>
      <c r="F7" s="21"/>
      <c r="G7" s="21"/>
      <c r="H7" s="21"/>
      <c r="I7" s="21"/>
      <c r="J7" s="21"/>
      <c r="K7" s="21"/>
    </row>
    <row r="8" spans="1:11" ht="22.9" customHeight="1">
      <c r="A8" s="22"/>
      <c r="B8" s="22"/>
      <c r="C8" s="22"/>
      <c r="D8" s="27"/>
      <c r="E8" s="27"/>
      <c r="F8" s="21"/>
      <c r="G8" s="21"/>
      <c r="H8" s="21"/>
      <c r="I8" s="21"/>
      <c r="J8" s="21"/>
      <c r="K8" s="21"/>
    </row>
    <row r="9" spans="1:11" ht="22.9" customHeight="1">
      <c r="A9" s="30"/>
      <c r="B9" s="30"/>
      <c r="C9" s="30"/>
      <c r="D9" s="26"/>
      <c r="E9" s="15"/>
      <c r="F9" s="16"/>
      <c r="G9" s="28"/>
      <c r="H9" s="28"/>
      <c r="I9" s="28"/>
      <c r="J9" s="28"/>
      <c r="K9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E17" sqref="E1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9"/>
    </row>
    <row r="2" spans="1:18" ht="40.5" customHeight="1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 t="s">
        <v>26</v>
      </c>
      <c r="R3" s="97"/>
    </row>
    <row r="4" spans="1:18" ht="24.2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217</v>
      </c>
      <c r="G4" s="98" t="s">
        <v>223</v>
      </c>
      <c r="H4" s="98" t="s">
        <v>224</v>
      </c>
      <c r="I4" s="98" t="s">
        <v>225</v>
      </c>
      <c r="J4" s="98" t="s">
        <v>226</v>
      </c>
      <c r="K4" s="98" t="s">
        <v>227</v>
      </c>
      <c r="L4" s="98" t="s">
        <v>228</v>
      </c>
      <c r="M4" s="98" t="s">
        <v>229</v>
      </c>
      <c r="N4" s="98" t="s">
        <v>219</v>
      </c>
      <c r="O4" s="98" t="s">
        <v>230</v>
      </c>
      <c r="P4" s="98" t="s">
        <v>231</v>
      </c>
      <c r="Q4" s="98" t="s">
        <v>220</v>
      </c>
      <c r="R4" s="98" t="s">
        <v>222</v>
      </c>
    </row>
    <row r="5" spans="1:18" ht="21.6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ht="22.9" customHeight="1">
      <c r="A6" s="22"/>
      <c r="B6" s="22"/>
      <c r="C6" s="22"/>
      <c r="D6" s="22"/>
      <c r="E6" s="22" t="s">
        <v>129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22.9" customHeight="1">
      <c r="A7" s="22"/>
      <c r="B7" s="22"/>
      <c r="C7" s="22"/>
      <c r="D7" s="20"/>
      <c r="E7" s="20" t="s">
        <v>383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t="22.9" customHeight="1">
      <c r="A8" s="22"/>
      <c r="B8" s="22"/>
      <c r="C8" s="22"/>
      <c r="D8" s="27"/>
      <c r="E8" s="27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ht="22.9" customHeight="1">
      <c r="A9" s="30"/>
      <c r="B9" s="30"/>
      <c r="C9" s="30"/>
      <c r="D9" s="26"/>
      <c r="E9" s="15"/>
      <c r="F9" s="1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</sheetData>
  <mergeCells count="19">
    <mergeCell ref="M4:M5"/>
    <mergeCell ref="N4:N5"/>
    <mergeCell ref="O4:O5"/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zoomScaleNormal="100" workbookViewId="0">
      <selection activeCell="D7" sqref="D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9"/>
    </row>
    <row r="2" spans="1:20" ht="36.200000000000003" customHeight="1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26</v>
      </c>
      <c r="T3" s="97"/>
    </row>
    <row r="4" spans="1:20" ht="28.5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217</v>
      </c>
      <c r="G4" s="98" t="s">
        <v>162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 t="s">
        <v>165</v>
      </c>
      <c r="S4" s="98"/>
      <c r="T4" s="98"/>
    </row>
    <row r="5" spans="1:20" ht="36.200000000000003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14" t="s">
        <v>129</v>
      </c>
      <c r="H5" s="14" t="s">
        <v>232</v>
      </c>
      <c r="I5" s="14" t="s">
        <v>233</v>
      </c>
      <c r="J5" s="14" t="s">
        <v>234</v>
      </c>
      <c r="K5" s="14" t="s">
        <v>235</v>
      </c>
      <c r="L5" s="14" t="s">
        <v>236</v>
      </c>
      <c r="M5" s="14" t="s">
        <v>237</v>
      </c>
      <c r="N5" s="14" t="s">
        <v>238</v>
      </c>
      <c r="O5" s="14" t="s">
        <v>239</v>
      </c>
      <c r="P5" s="14" t="s">
        <v>240</v>
      </c>
      <c r="Q5" s="14" t="s">
        <v>241</v>
      </c>
      <c r="R5" s="14" t="s">
        <v>129</v>
      </c>
      <c r="S5" s="14" t="s">
        <v>197</v>
      </c>
      <c r="T5" s="14" t="s">
        <v>202</v>
      </c>
    </row>
    <row r="6" spans="1:20" ht="22.9" customHeight="1">
      <c r="A6" s="63" t="s">
        <v>378</v>
      </c>
      <c r="B6" s="63" t="s">
        <v>370</v>
      </c>
      <c r="C6" s="63" t="s">
        <v>372</v>
      </c>
      <c r="D6" s="63">
        <v>140001</v>
      </c>
      <c r="E6" s="64" t="s">
        <v>380</v>
      </c>
      <c r="F6" s="67">
        <f t="shared" ref="F6" si="0">G6+L6</f>
        <v>84.699999999999989</v>
      </c>
      <c r="G6" s="67">
        <f>SUM(H6:Q6)</f>
        <v>84.699999999999989</v>
      </c>
      <c r="H6" s="67">
        <v>66.290000000000006</v>
      </c>
      <c r="I6" s="67">
        <v>0</v>
      </c>
      <c r="J6" s="67">
        <v>0</v>
      </c>
      <c r="K6" s="67">
        <v>5</v>
      </c>
      <c r="L6" s="33">
        <v>0</v>
      </c>
      <c r="M6" s="33">
        <v>0.82</v>
      </c>
      <c r="N6" s="33">
        <v>0</v>
      </c>
      <c r="O6" s="33">
        <v>2.99</v>
      </c>
      <c r="P6" s="33">
        <v>4.5999999999999996</v>
      </c>
      <c r="Q6" s="33">
        <v>5</v>
      </c>
      <c r="R6" s="33"/>
      <c r="S6" s="33"/>
      <c r="T6" s="33"/>
    </row>
    <row r="7" spans="1:20" ht="22.9" customHeight="1">
      <c r="A7" s="22"/>
      <c r="B7" s="22"/>
      <c r="C7" s="22"/>
      <c r="D7" s="20"/>
      <c r="E7" s="20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2.9" customHeight="1">
      <c r="A8" s="22"/>
      <c r="B8" s="22"/>
      <c r="C8" s="22"/>
      <c r="D8" s="27"/>
      <c r="E8" s="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2.9" customHeight="1">
      <c r="A9" s="30"/>
      <c r="B9" s="30"/>
      <c r="C9" s="30"/>
      <c r="D9" s="26"/>
      <c r="E9" s="15"/>
      <c r="F9" s="1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zoomScaleNormal="100" workbookViewId="0">
      <selection activeCell="D7" sqref="D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6.350000000000001" customHeight="1">
      <c r="A1" s="19"/>
    </row>
    <row r="2" spans="1:33" ht="43.9" customHeight="1">
      <c r="A2" s="100" t="s">
        <v>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7" t="s">
        <v>26</v>
      </c>
      <c r="AG3" s="97"/>
    </row>
    <row r="4" spans="1:33" ht="24.95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242</v>
      </c>
      <c r="G4" s="98" t="s">
        <v>243</v>
      </c>
      <c r="H4" s="98" t="s">
        <v>244</v>
      </c>
      <c r="I4" s="98" t="s">
        <v>245</v>
      </c>
      <c r="J4" s="98" t="s">
        <v>246</v>
      </c>
      <c r="K4" s="98" t="s">
        <v>247</v>
      </c>
      <c r="L4" s="98" t="s">
        <v>248</v>
      </c>
      <c r="M4" s="98" t="s">
        <v>249</v>
      </c>
      <c r="N4" s="98" t="s">
        <v>250</v>
      </c>
      <c r="O4" s="98" t="s">
        <v>251</v>
      </c>
      <c r="P4" s="98" t="s">
        <v>252</v>
      </c>
      <c r="Q4" s="98" t="s">
        <v>238</v>
      </c>
      <c r="R4" s="98" t="s">
        <v>240</v>
      </c>
      <c r="S4" s="98" t="s">
        <v>253</v>
      </c>
      <c r="T4" s="98" t="s">
        <v>233</v>
      </c>
      <c r="U4" s="98" t="s">
        <v>234</v>
      </c>
      <c r="V4" s="98" t="s">
        <v>237</v>
      </c>
      <c r="W4" s="98" t="s">
        <v>254</v>
      </c>
      <c r="X4" s="98" t="s">
        <v>255</v>
      </c>
      <c r="Y4" s="98" t="s">
        <v>256</v>
      </c>
      <c r="Z4" s="98" t="s">
        <v>257</v>
      </c>
      <c r="AA4" s="98" t="s">
        <v>236</v>
      </c>
      <c r="AB4" s="98" t="s">
        <v>258</v>
      </c>
      <c r="AC4" s="98" t="s">
        <v>259</v>
      </c>
      <c r="AD4" s="98" t="s">
        <v>239</v>
      </c>
      <c r="AE4" s="98" t="s">
        <v>260</v>
      </c>
      <c r="AF4" s="98" t="s">
        <v>261</v>
      </c>
      <c r="AG4" s="98" t="s">
        <v>241</v>
      </c>
    </row>
    <row r="5" spans="1:33" ht="21.6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ht="22.9" customHeight="1">
      <c r="A6" s="63" t="s">
        <v>378</v>
      </c>
      <c r="B6" s="63" t="s">
        <v>370</v>
      </c>
      <c r="C6" s="63" t="s">
        <v>372</v>
      </c>
      <c r="D6" s="63">
        <v>140001</v>
      </c>
      <c r="E6" s="64" t="s">
        <v>380</v>
      </c>
      <c r="F6" s="33">
        <f>SUM(G6:AG6)</f>
        <v>84.699999999999989</v>
      </c>
      <c r="G6" s="33">
        <v>9</v>
      </c>
      <c r="H6" s="33">
        <v>11.5</v>
      </c>
      <c r="I6" s="33">
        <v>0</v>
      </c>
      <c r="J6" s="33">
        <v>0</v>
      </c>
      <c r="K6" s="33">
        <v>4.5</v>
      </c>
      <c r="L6" s="33">
        <v>10.5</v>
      </c>
      <c r="M6" s="33">
        <v>0.5</v>
      </c>
      <c r="N6" s="33">
        <v>0</v>
      </c>
      <c r="O6" s="33">
        <v>0</v>
      </c>
      <c r="P6" s="33">
        <v>0.1</v>
      </c>
      <c r="Q6" s="33">
        <v>0</v>
      </c>
      <c r="R6" s="33">
        <v>4.5999999999999996</v>
      </c>
      <c r="S6" s="33">
        <v>0</v>
      </c>
      <c r="T6" s="33">
        <v>0</v>
      </c>
      <c r="U6" s="33">
        <v>0</v>
      </c>
      <c r="V6" s="33">
        <v>0.82</v>
      </c>
      <c r="W6" s="33">
        <v>5</v>
      </c>
      <c r="X6" s="33">
        <v>0</v>
      </c>
      <c r="Y6" s="33">
        <v>0</v>
      </c>
      <c r="Z6" s="33">
        <v>4</v>
      </c>
      <c r="AA6" s="33">
        <v>0</v>
      </c>
      <c r="AB6" s="33">
        <v>24.2</v>
      </c>
      <c r="AC6" s="33">
        <v>0</v>
      </c>
      <c r="AD6" s="33">
        <v>2.99</v>
      </c>
      <c r="AE6" s="33">
        <v>1.99</v>
      </c>
      <c r="AF6" s="33">
        <v>0</v>
      </c>
      <c r="AG6" s="33">
        <v>5</v>
      </c>
    </row>
    <row r="7" spans="1:33" ht="22.9" customHeight="1">
      <c r="A7" s="22"/>
      <c r="B7" s="22"/>
      <c r="C7" s="22"/>
      <c r="D7" s="20"/>
      <c r="E7" s="20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22.9" customHeight="1">
      <c r="A8" s="22"/>
      <c r="B8" s="22"/>
      <c r="C8" s="22"/>
      <c r="D8" s="27"/>
      <c r="E8" s="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22.9" customHeight="1">
      <c r="A9" s="30"/>
      <c r="B9" s="30"/>
      <c r="C9" s="30"/>
      <c r="D9" s="26"/>
      <c r="E9" s="1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8" sqref="A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19"/>
    </row>
    <row r="2" spans="1:8" ht="33.6" customHeight="1">
      <c r="A2" s="100" t="s">
        <v>17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6" t="s">
        <v>340</v>
      </c>
      <c r="B3" s="96"/>
      <c r="C3" s="96"/>
      <c r="D3" s="96"/>
      <c r="E3" s="96"/>
      <c r="F3" s="96"/>
      <c r="G3" s="97" t="s">
        <v>26</v>
      </c>
      <c r="H3" s="97"/>
    </row>
    <row r="4" spans="1:8" ht="23.25" customHeight="1">
      <c r="A4" s="98" t="s">
        <v>262</v>
      </c>
      <c r="B4" s="98" t="s">
        <v>263</v>
      </c>
      <c r="C4" s="98" t="s">
        <v>264</v>
      </c>
      <c r="D4" s="98" t="s">
        <v>265</v>
      </c>
      <c r="E4" s="98" t="s">
        <v>266</v>
      </c>
      <c r="F4" s="98"/>
      <c r="G4" s="98"/>
      <c r="H4" s="98" t="s">
        <v>267</v>
      </c>
    </row>
    <row r="5" spans="1:8" ht="25.9" customHeight="1">
      <c r="A5" s="98"/>
      <c r="B5" s="98"/>
      <c r="C5" s="98"/>
      <c r="D5" s="98"/>
      <c r="E5" s="14" t="s">
        <v>131</v>
      </c>
      <c r="F5" s="14" t="s">
        <v>268</v>
      </c>
      <c r="G5" s="14" t="s">
        <v>269</v>
      </c>
      <c r="H5" s="98"/>
    </row>
    <row r="6" spans="1:8" ht="22.9" customHeight="1">
      <c r="A6" s="22"/>
      <c r="B6" s="22" t="s">
        <v>129</v>
      </c>
      <c r="C6" s="67">
        <f>D6+E6+H6</f>
        <v>3.81</v>
      </c>
      <c r="D6" s="67">
        <v>0</v>
      </c>
      <c r="E6" s="67">
        <f>SUM(F6:G6)</f>
        <v>2.99</v>
      </c>
      <c r="F6" s="67">
        <v>0</v>
      </c>
      <c r="G6" s="67">
        <v>2.99</v>
      </c>
      <c r="H6" s="67">
        <v>0.82</v>
      </c>
    </row>
    <row r="7" spans="1:8" ht="22.9" customHeight="1">
      <c r="A7" s="63">
        <v>140001</v>
      </c>
      <c r="B7" s="64" t="s">
        <v>385</v>
      </c>
      <c r="C7" s="67">
        <f>D7+E7+H7</f>
        <v>3.81</v>
      </c>
      <c r="D7" s="67">
        <v>0</v>
      </c>
      <c r="E7" s="67">
        <f>SUM(F7:G7)</f>
        <v>2.99</v>
      </c>
      <c r="F7" s="67">
        <v>0</v>
      </c>
      <c r="G7" s="67">
        <v>2.99</v>
      </c>
      <c r="H7" s="67">
        <v>0.82</v>
      </c>
    </row>
    <row r="8" spans="1:8" ht="22.9" customHeight="1">
      <c r="A8" s="63"/>
      <c r="B8" s="64"/>
      <c r="C8" s="21"/>
      <c r="D8" s="21"/>
      <c r="E8" s="21"/>
      <c r="F8" s="21"/>
      <c r="G8" s="21"/>
      <c r="H8" s="21"/>
    </row>
    <row r="9" spans="1:8" ht="22.9" customHeight="1">
      <c r="A9" s="20"/>
      <c r="B9" s="20"/>
      <c r="C9" s="21"/>
      <c r="D9" s="21"/>
      <c r="E9" s="21"/>
      <c r="F9" s="21"/>
      <c r="G9" s="21"/>
      <c r="H9" s="21"/>
    </row>
    <row r="10" spans="1:8" ht="22.9" customHeight="1">
      <c r="A10" s="26"/>
      <c r="B10" s="26"/>
      <c r="C10" s="28"/>
      <c r="D10" s="28"/>
      <c r="E10" s="16"/>
      <c r="F10" s="28"/>
      <c r="G10" s="28"/>
      <c r="H10" s="2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6" sqref="A36:XFD36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19"/>
    </row>
    <row r="2" spans="1:8" ht="38.85" customHeight="1">
      <c r="A2" s="100" t="s">
        <v>18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6" t="s">
        <v>340</v>
      </c>
      <c r="B3" s="96"/>
      <c r="C3" s="96"/>
      <c r="D3" s="96"/>
      <c r="E3" s="96"/>
      <c r="F3" s="96"/>
      <c r="G3" s="97" t="s">
        <v>26</v>
      </c>
      <c r="H3" s="97"/>
    </row>
    <row r="4" spans="1:8" ht="23.25" customHeight="1">
      <c r="A4" s="98" t="s">
        <v>148</v>
      </c>
      <c r="B4" s="98" t="s">
        <v>149</v>
      </c>
      <c r="C4" s="98" t="s">
        <v>129</v>
      </c>
      <c r="D4" s="98" t="s">
        <v>270</v>
      </c>
      <c r="E4" s="98"/>
      <c r="F4" s="98"/>
      <c r="G4" s="98"/>
      <c r="H4" s="98" t="s">
        <v>151</v>
      </c>
    </row>
    <row r="5" spans="1:8" ht="19.899999999999999" customHeight="1">
      <c r="A5" s="98"/>
      <c r="B5" s="98"/>
      <c r="C5" s="98"/>
      <c r="D5" s="98" t="s">
        <v>131</v>
      </c>
      <c r="E5" s="98" t="s">
        <v>195</v>
      </c>
      <c r="F5" s="98"/>
      <c r="G5" s="98" t="s">
        <v>196</v>
      </c>
      <c r="H5" s="98"/>
    </row>
    <row r="6" spans="1:8" ht="27.6" customHeight="1">
      <c r="A6" s="98"/>
      <c r="B6" s="98"/>
      <c r="C6" s="98"/>
      <c r="D6" s="98"/>
      <c r="E6" s="14" t="s">
        <v>176</v>
      </c>
      <c r="F6" s="14" t="s">
        <v>169</v>
      </c>
      <c r="G6" s="98"/>
      <c r="H6" s="98"/>
    </row>
    <row r="7" spans="1:8" ht="22.9" customHeight="1">
      <c r="A7" s="22"/>
      <c r="B7" s="25" t="s">
        <v>129</v>
      </c>
      <c r="C7" s="21">
        <v>0</v>
      </c>
      <c r="D7" s="21"/>
      <c r="E7" s="21"/>
      <c r="F7" s="21"/>
      <c r="G7" s="21"/>
      <c r="H7" s="21"/>
    </row>
    <row r="8" spans="1:8" ht="22.9" customHeight="1">
      <c r="A8" s="20"/>
      <c r="B8" s="20" t="s">
        <v>345</v>
      </c>
      <c r="C8" s="21"/>
      <c r="D8" s="21"/>
      <c r="E8" s="21"/>
      <c r="F8" s="21"/>
      <c r="G8" s="21"/>
      <c r="H8" s="21"/>
    </row>
    <row r="9" spans="1:8" ht="22.9" customHeight="1">
      <c r="A9" s="27"/>
      <c r="B9" s="27"/>
      <c r="C9" s="21"/>
      <c r="D9" s="21"/>
      <c r="E9" s="21"/>
      <c r="F9" s="21"/>
      <c r="G9" s="21"/>
      <c r="H9" s="21"/>
    </row>
    <row r="10" spans="1:8" ht="22.9" customHeight="1">
      <c r="A10" s="27"/>
      <c r="B10" s="27"/>
      <c r="C10" s="21"/>
      <c r="D10" s="21"/>
      <c r="E10" s="21"/>
      <c r="F10" s="21"/>
      <c r="G10" s="21"/>
      <c r="H10" s="21"/>
    </row>
    <row r="11" spans="1:8" ht="22.9" customHeight="1">
      <c r="A11" s="27"/>
      <c r="B11" s="27"/>
      <c r="C11" s="21"/>
      <c r="D11" s="21"/>
      <c r="E11" s="21"/>
      <c r="F11" s="21"/>
      <c r="G11" s="21"/>
      <c r="H11" s="21"/>
    </row>
    <row r="12" spans="1:8" ht="22.9" customHeight="1">
      <c r="A12" s="26"/>
      <c r="B12" s="26"/>
      <c r="C12" s="16"/>
      <c r="D12" s="16"/>
      <c r="E12" s="28"/>
      <c r="F12" s="28"/>
      <c r="G12" s="28"/>
      <c r="H12" s="2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zoomScaleNormal="100" workbookViewId="0">
      <selection activeCell="E8" sqref="E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9"/>
    </row>
    <row r="2" spans="1:20" ht="47.45" customHeight="1">
      <c r="A2" s="100" t="s">
        <v>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26</v>
      </c>
      <c r="T3" s="97"/>
    </row>
    <row r="4" spans="1:20" ht="27.6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160</v>
      </c>
      <c r="G4" s="98" t="s">
        <v>161</v>
      </c>
      <c r="H4" s="98" t="s">
        <v>162</v>
      </c>
      <c r="I4" s="98" t="s">
        <v>163</v>
      </c>
      <c r="J4" s="98" t="s">
        <v>164</v>
      </c>
      <c r="K4" s="98" t="s">
        <v>165</v>
      </c>
      <c r="L4" s="98" t="s">
        <v>166</v>
      </c>
      <c r="M4" s="98" t="s">
        <v>167</v>
      </c>
      <c r="N4" s="98" t="s">
        <v>168</v>
      </c>
      <c r="O4" s="98" t="s">
        <v>169</v>
      </c>
      <c r="P4" s="98" t="s">
        <v>170</v>
      </c>
      <c r="Q4" s="98" t="s">
        <v>171</v>
      </c>
      <c r="R4" s="98" t="s">
        <v>172</v>
      </c>
      <c r="S4" s="98" t="s">
        <v>173</v>
      </c>
      <c r="T4" s="98" t="s">
        <v>174</v>
      </c>
    </row>
    <row r="5" spans="1:20" ht="19.899999999999999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9" customHeight="1">
      <c r="A6" s="22"/>
      <c r="B6" s="22"/>
      <c r="C6" s="22"/>
      <c r="D6" s="22"/>
      <c r="E6" s="22" t="s">
        <v>129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22"/>
      <c r="B7" s="22"/>
      <c r="C7" s="22"/>
      <c r="D7" s="20"/>
      <c r="E7" s="20" t="s">
        <v>345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29"/>
      <c r="B8" s="29"/>
      <c r="C8" s="29"/>
      <c r="D8" s="27"/>
      <c r="E8" s="27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zoomScaleNormal="100" workbookViewId="0">
      <selection activeCell="E7" sqref="E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9"/>
    </row>
    <row r="2" spans="1:20" ht="47.45" customHeight="1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33.6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 t="s">
        <v>26</v>
      </c>
      <c r="Q3" s="97"/>
      <c r="R3" s="97"/>
      <c r="S3" s="97"/>
      <c r="T3" s="97"/>
    </row>
    <row r="4" spans="1:20" ht="29.25" customHeight="1">
      <c r="A4" s="98" t="s">
        <v>147</v>
      </c>
      <c r="B4" s="98"/>
      <c r="C4" s="98"/>
      <c r="D4" s="98" t="s">
        <v>158</v>
      </c>
      <c r="E4" s="98" t="s">
        <v>159</v>
      </c>
      <c r="F4" s="98" t="s">
        <v>175</v>
      </c>
      <c r="G4" s="98" t="s">
        <v>150</v>
      </c>
      <c r="H4" s="98"/>
      <c r="I4" s="98"/>
      <c r="J4" s="98"/>
      <c r="K4" s="98" t="s">
        <v>151</v>
      </c>
      <c r="L4" s="98"/>
      <c r="M4" s="98"/>
      <c r="N4" s="98"/>
      <c r="O4" s="98"/>
      <c r="P4" s="98"/>
      <c r="Q4" s="98"/>
      <c r="R4" s="98"/>
      <c r="S4" s="98"/>
      <c r="T4" s="98"/>
    </row>
    <row r="5" spans="1:20" ht="50.1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14" t="s">
        <v>129</v>
      </c>
      <c r="H5" s="14" t="s">
        <v>176</v>
      </c>
      <c r="I5" s="14" t="s">
        <v>177</v>
      </c>
      <c r="J5" s="14" t="s">
        <v>169</v>
      </c>
      <c r="K5" s="14" t="s">
        <v>129</v>
      </c>
      <c r="L5" s="14" t="s">
        <v>179</v>
      </c>
      <c r="M5" s="14" t="s">
        <v>180</v>
      </c>
      <c r="N5" s="14" t="s">
        <v>171</v>
      </c>
      <c r="O5" s="14" t="s">
        <v>181</v>
      </c>
      <c r="P5" s="14" t="s">
        <v>182</v>
      </c>
      <c r="Q5" s="14" t="s">
        <v>183</v>
      </c>
      <c r="R5" s="14" t="s">
        <v>167</v>
      </c>
      <c r="S5" s="14" t="s">
        <v>170</v>
      </c>
      <c r="T5" s="14" t="s">
        <v>174</v>
      </c>
    </row>
    <row r="6" spans="1:20" ht="22.9" customHeight="1">
      <c r="A6" s="22"/>
      <c r="B6" s="22"/>
      <c r="C6" s="22"/>
      <c r="D6" s="22"/>
      <c r="E6" s="22" t="s">
        <v>129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22"/>
      <c r="B7" s="22"/>
      <c r="C7" s="22"/>
      <c r="D7" s="20"/>
      <c r="E7" s="20" t="s">
        <v>346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29"/>
      <c r="B8" s="29"/>
      <c r="C8" s="29"/>
      <c r="D8" s="27"/>
      <c r="E8" s="27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30"/>
      <c r="B9" s="30"/>
      <c r="C9" s="30"/>
      <c r="D9" s="26"/>
      <c r="E9" s="31"/>
      <c r="F9" s="2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B3" sqref="B3:C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9"/>
      <c r="B1" s="94" t="s">
        <v>3</v>
      </c>
      <c r="C1" s="94"/>
    </row>
    <row r="2" spans="1:3" ht="24.95" customHeight="1">
      <c r="B2" s="94"/>
      <c r="C2" s="94"/>
    </row>
    <row r="3" spans="1:3" ht="31.15" customHeight="1">
      <c r="B3" s="93" t="s">
        <v>539</v>
      </c>
      <c r="C3" s="93"/>
    </row>
    <row r="4" spans="1:3" ht="32.65" customHeight="1">
      <c r="B4" s="46">
        <v>1</v>
      </c>
      <c r="C4" s="47" t="s">
        <v>4</v>
      </c>
    </row>
    <row r="5" spans="1:3" ht="32.65" customHeight="1">
      <c r="B5" s="46">
        <v>2</v>
      </c>
      <c r="C5" s="48" t="s">
        <v>5</v>
      </c>
    </row>
    <row r="6" spans="1:3" ht="32.65" customHeight="1">
      <c r="B6" s="46">
        <v>3</v>
      </c>
      <c r="C6" s="47" t="s">
        <v>6</v>
      </c>
    </row>
    <row r="7" spans="1:3" ht="32.65" customHeight="1">
      <c r="B7" s="46">
        <v>4</v>
      </c>
      <c r="C7" s="47" t="s">
        <v>7</v>
      </c>
    </row>
    <row r="8" spans="1:3" ht="32.65" customHeight="1">
      <c r="B8" s="46">
        <v>5</v>
      </c>
      <c r="C8" s="47" t="s">
        <v>8</v>
      </c>
    </row>
    <row r="9" spans="1:3" ht="32.65" customHeight="1">
      <c r="B9" s="46">
        <v>6</v>
      </c>
      <c r="C9" s="47" t="s">
        <v>9</v>
      </c>
    </row>
    <row r="10" spans="1:3" ht="32.65" customHeight="1">
      <c r="B10" s="46">
        <v>7</v>
      </c>
      <c r="C10" s="47" t="s">
        <v>10</v>
      </c>
    </row>
    <row r="11" spans="1:3" ht="32.65" customHeight="1">
      <c r="B11" s="46">
        <v>8</v>
      </c>
      <c r="C11" s="47" t="s">
        <v>11</v>
      </c>
    </row>
    <row r="12" spans="1:3" ht="32.65" customHeight="1">
      <c r="B12" s="46">
        <v>9</v>
      </c>
      <c r="C12" s="47" t="s">
        <v>12</v>
      </c>
    </row>
    <row r="13" spans="1:3" ht="32.65" customHeight="1">
      <c r="B13" s="46">
        <v>10</v>
      </c>
      <c r="C13" s="47" t="s">
        <v>13</v>
      </c>
    </row>
    <row r="14" spans="1:3" ht="32.65" customHeight="1">
      <c r="B14" s="46">
        <v>11</v>
      </c>
      <c r="C14" s="47" t="s">
        <v>14</v>
      </c>
    </row>
    <row r="15" spans="1:3" ht="32.65" customHeight="1">
      <c r="B15" s="46">
        <v>12</v>
      </c>
      <c r="C15" s="47" t="s">
        <v>15</v>
      </c>
    </row>
    <row r="16" spans="1:3" ht="32.65" customHeight="1">
      <c r="B16" s="46">
        <v>13</v>
      </c>
      <c r="C16" s="47" t="s">
        <v>16</v>
      </c>
    </row>
    <row r="17" spans="2:3" ht="32.65" customHeight="1">
      <c r="B17" s="46">
        <v>14</v>
      </c>
      <c r="C17" s="47" t="s">
        <v>17</v>
      </c>
    </row>
    <row r="18" spans="2:3" ht="32.65" customHeight="1">
      <c r="B18" s="46">
        <v>15</v>
      </c>
      <c r="C18" s="47" t="s">
        <v>18</v>
      </c>
    </row>
    <row r="19" spans="2:3" ht="32.65" customHeight="1">
      <c r="B19" s="46">
        <v>16</v>
      </c>
      <c r="C19" s="47" t="s">
        <v>19</v>
      </c>
    </row>
    <row r="20" spans="2:3" ht="32.65" customHeight="1">
      <c r="B20" s="46">
        <v>17</v>
      </c>
      <c r="C20" s="47" t="s">
        <v>20</v>
      </c>
    </row>
    <row r="21" spans="2:3" ht="32.65" customHeight="1">
      <c r="B21" s="46">
        <v>18</v>
      </c>
      <c r="C21" s="47" t="s">
        <v>21</v>
      </c>
    </row>
    <row r="22" spans="2:3" ht="32.65" customHeight="1">
      <c r="B22" s="46">
        <v>19</v>
      </c>
      <c r="C22" s="47" t="s">
        <v>22</v>
      </c>
    </row>
    <row r="23" spans="2:3" ht="32.65" customHeight="1">
      <c r="B23" s="46">
        <v>20</v>
      </c>
      <c r="C23" s="47" t="s">
        <v>23</v>
      </c>
    </row>
    <row r="24" spans="2:3" ht="32.65" customHeight="1">
      <c r="B24" s="46">
        <v>21</v>
      </c>
      <c r="C24" s="47" t="s">
        <v>24</v>
      </c>
    </row>
    <row r="25" spans="2:3" ht="32.65" customHeight="1">
      <c r="B25" s="46">
        <v>22</v>
      </c>
      <c r="C25" s="47" t="s">
        <v>25</v>
      </c>
    </row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8" sqref="C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9"/>
    </row>
    <row r="2" spans="1:8" ht="38.85" customHeight="1">
      <c r="A2" s="100" t="s">
        <v>271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6" t="s">
        <v>340</v>
      </c>
      <c r="B3" s="96"/>
      <c r="C3" s="96"/>
      <c r="D3" s="96"/>
      <c r="E3" s="96"/>
      <c r="F3" s="96"/>
      <c r="G3" s="96"/>
      <c r="H3" s="18" t="s">
        <v>26</v>
      </c>
    </row>
    <row r="4" spans="1:8" ht="19.899999999999999" customHeight="1">
      <c r="A4" s="98" t="s">
        <v>148</v>
      </c>
      <c r="B4" s="98" t="s">
        <v>149</v>
      </c>
      <c r="C4" s="98" t="s">
        <v>129</v>
      </c>
      <c r="D4" s="98" t="s">
        <v>272</v>
      </c>
      <c r="E4" s="98"/>
      <c r="F4" s="98"/>
      <c r="G4" s="98"/>
      <c r="H4" s="98" t="s">
        <v>151</v>
      </c>
    </row>
    <row r="5" spans="1:8" ht="23.25" customHeight="1">
      <c r="A5" s="98"/>
      <c r="B5" s="98"/>
      <c r="C5" s="98"/>
      <c r="D5" s="98" t="s">
        <v>131</v>
      </c>
      <c r="E5" s="98" t="s">
        <v>195</v>
      </c>
      <c r="F5" s="98"/>
      <c r="G5" s="98" t="s">
        <v>196</v>
      </c>
      <c r="H5" s="98"/>
    </row>
    <row r="6" spans="1:8" ht="23.25" customHeight="1">
      <c r="A6" s="98"/>
      <c r="B6" s="98"/>
      <c r="C6" s="98"/>
      <c r="D6" s="98"/>
      <c r="E6" s="14" t="s">
        <v>176</v>
      </c>
      <c r="F6" s="14" t="s">
        <v>169</v>
      </c>
      <c r="G6" s="98"/>
      <c r="H6" s="98"/>
    </row>
    <row r="7" spans="1:8" ht="22.9" customHeight="1">
      <c r="A7" s="22"/>
      <c r="B7" s="25" t="s">
        <v>129</v>
      </c>
      <c r="C7" s="21">
        <v>0</v>
      </c>
      <c r="D7" s="21"/>
      <c r="E7" s="21"/>
      <c r="F7" s="21"/>
      <c r="G7" s="21"/>
      <c r="H7" s="21"/>
    </row>
    <row r="8" spans="1:8" ht="22.9" customHeight="1">
      <c r="A8" s="20"/>
      <c r="B8" s="20" t="s">
        <v>345</v>
      </c>
      <c r="C8" s="21"/>
      <c r="D8" s="21"/>
      <c r="E8" s="21"/>
      <c r="F8" s="21"/>
      <c r="G8" s="21"/>
      <c r="H8" s="21"/>
    </row>
    <row r="9" spans="1:8" ht="22.9" customHeight="1">
      <c r="A9" s="27"/>
      <c r="B9" s="27"/>
      <c r="C9" s="21"/>
      <c r="D9" s="21"/>
      <c r="E9" s="21"/>
      <c r="F9" s="21"/>
      <c r="G9" s="21"/>
      <c r="H9" s="21"/>
    </row>
    <row r="10" spans="1:8" ht="22.9" customHeight="1">
      <c r="A10" s="27"/>
      <c r="B10" s="27"/>
      <c r="C10" s="21"/>
      <c r="D10" s="21"/>
      <c r="E10" s="21"/>
      <c r="F10" s="21"/>
      <c r="G10" s="21"/>
      <c r="H10" s="21"/>
    </row>
    <row r="11" spans="1:8" ht="22.9" customHeight="1">
      <c r="A11" s="27"/>
      <c r="B11" s="27"/>
      <c r="C11" s="21"/>
      <c r="D11" s="21"/>
      <c r="E11" s="21"/>
      <c r="F11" s="21"/>
      <c r="G11" s="21"/>
      <c r="H11" s="21"/>
    </row>
    <row r="12" spans="1:8" ht="22.9" customHeight="1">
      <c r="A12" s="26"/>
      <c r="B12" s="26"/>
      <c r="C12" s="16"/>
      <c r="D12" s="1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zoomScaleNormal="100" workbookViewId="0">
      <selection activeCell="C8" sqref="C8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9"/>
    </row>
    <row r="2" spans="1:8" ht="38.85" customHeight="1">
      <c r="A2" s="100" t="s">
        <v>22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6" t="s">
        <v>340</v>
      </c>
      <c r="B3" s="96"/>
      <c r="C3" s="96"/>
      <c r="D3" s="96"/>
      <c r="E3" s="96"/>
      <c r="F3" s="96"/>
      <c r="G3" s="96"/>
      <c r="H3" s="18" t="s">
        <v>26</v>
      </c>
    </row>
    <row r="4" spans="1:8" ht="24.95" customHeight="1">
      <c r="A4" s="98" t="s">
        <v>148</v>
      </c>
      <c r="B4" s="98" t="s">
        <v>149</v>
      </c>
      <c r="C4" s="98" t="s">
        <v>129</v>
      </c>
      <c r="D4" s="98" t="s">
        <v>273</v>
      </c>
      <c r="E4" s="98"/>
      <c r="F4" s="98"/>
      <c r="G4" s="98"/>
      <c r="H4" s="98" t="s">
        <v>151</v>
      </c>
    </row>
    <row r="5" spans="1:8" ht="25.9" customHeight="1">
      <c r="A5" s="98"/>
      <c r="B5" s="98"/>
      <c r="C5" s="98"/>
      <c r="D5" s="98" t="s">
        <v>131</v>
      </c>
      <c r="E5" s="98" t="s">
        <v>195</v>
      </c>
      <c r="F5" s="98"/>
      <c r="G5" s="98" t="s">
        <v>196</v>
      </c>
      <c r="H5" s="98"/>
    </row>
    <row r="6" spans="1:8" ht="35.450000000000003" customHeight="1">
      <c r="A6" s="98"/>
      <c r="B6" s="98"/>
      <c r="C6" s="98"/>
      <c r="D6" s="98"/>
      <c r="E6" s="14" t="s">
        <v>176</v>
      </c>
      <c r="F6" s="14" t="s">
        <v>169</v>
      </c>
      <c r="G6" s="98"/>
      <c r="H6" s="98"/>
    </row>
    <row r="7" spans="1:8" ht="22.9" customHeight="1">
      <c r="A7" s="22"/>
      <c r="B7" s="25" t="s">
        <v>129</v>
      </c>
      <c r="C7" s="21">
        <v>0</v>
      </c>
      <c r="D7" s="21"/>
      <c r="E7" s="21"/>
      <c r="F7" s="21"/>
      <c r="G7" s="21"/>
      <c r="H7" s="21"/>
    </row>
    <row r="8" spans="1:8" ht="22.9" customHeight="1">
      <c r="A8" s="20"/>
      <c r="B8" s="20" t="s">
        <v>345</v>
      </c>
      <c r="C8" s="21"/>
      <c r="D8" s="21"/>
      <c r="E8" s="21"/>
      <c r="F8" s="21"/>
      <c r="G8" s="21"/>
      <c r="H8" s="21"/>
    </row>
    <row r="9" spans="1:8" ht="22.9" customHeight="1">
      <c r="A9" s="27"/>
      <c r="B9" s="27"/>
      <c r="C9" s="21"/>
      <c r="D9" s="21"/>
      <c r="E9" s="21"/>
      <c r="F9" s="21"/>
      <c r="G9" s="21"/>
      <c r="H9" s="21"/>
    </row>
    <row r="10" spans="1:8" ht="22.9" customHeight="1">
      <c r="A10" s="27"/>
      <c r="B10" s="27"/>
      <c r="C10" s="21"/>
      <c r="D10" s="21"/>
      <c r="E10" s="21"/>
      <c r="F10" s="21"/>
      <c r="G10" s="21"/>
      <c r="H10" s="21"/>
    </row>
    <row r="11" spans="1:8" ht="22.9" customHeight="1">
      <c r="A11" s="27"/>
      <c r="B11" s="27"/>
      <c r="C11" s="21"/>
      <c r="D11" s="21"/>
      <c r="E11" s="21"/>
      <c r="F11" s="21"/>
      <c r="G11" s="21"/>
      <c r="H11" s="21"/>
    </row>
    <row r="12" spans="1:8" ht="22.9" customHeight="1">
      <c r="A12" s="26"/>
      <c r="B12" s="26"/>
      <c r="C12" s="16"/>
      <c r="D12" s="1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23"/>
  <sheetViews>
    <sheetView zoomScaleNormal="100" workbookViewId="0">
      <selection activeCell="A17" sqref="A17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6.350000000000001" customHeight="1">
      <c r="A1" s="19"/>
    </row>
    <row r="2" spans="1:15" ht="45.75" customHeight="1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24.2" customHeight="1">
      <c r="A3" s="102" t="s">
        <v>340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97" t="s">
        <v>26</v>
      </c>
      <c r="O3" s="97"/>
    </row>
    <row r="4" spans="1:15" ht="26.1" customHeight="1">
      <c r="A4" s="98" t="s">
        <v>158</v>
      </c>
      <c r="B4" s="23"/>
      <c r="C4" s="98" t="s">
        <v>274</v>
      </c>
      <c r="D4" s="98" t="s">
        <v>275</v>
      </c>
      <c r="E4" s="98"/>
      <c r="F4" s="98"/>
      <c r="G4" s="98"/>
      <c r="H4" s="98"/>
      <c r="I4" s="98"/>
      <c r="J4" s="98"/>
      <c r="K4" s="98"/>
      <c r="L4" s="98"/>
      <c r="M4" s="98"/>
      <c r="N4" s="98" t="s">
        <v>276</v>
      </c>
      <c r="O4" s="98"/>
    </row>
    <row r="5" spans="1:15" ht="31.9" customHeight="1">
      <c r="A5" s="98"/>
      <c r="B5" s="23"/>
      <c r="C5" s="98"/>
      <c r="D5" s="98" t="s">
        <v>277</v>
      </c>
      <c r="E5" s="98" t="s">
        <v>132</v>
      </c>
      <c r="F5" s="98"/>
      <c r="G5" s="98"/>
      <c r="H5" s="98"/>
      <c r="I5" s="98"/>
      <c r="J5" s="98"/>
      <c r="K5" s="98" t="s">
        <v>278</v>
      </c>
      <c r="L5" s="98" t="s">
        <v>134</v>
      </c>
      <c r="M5" s="98" t="s">
        <v>135</v>
      </c>
      <c r="N5" s="98" t="s">
        <v>279</v>
      </c>
      <c r="O5" s="98" t="s">
        <v>280</v>
      </c>
    </row>
    <row r="6" spans="1:15" ht="44.85" customHeight="1">
      <c r="A6" s="98"/>
      <c r="B6" s="23"/>
      <c r="C6" s="98"/>
      <c r="D6" s="98"/>
      <c r="E6" s="14" t="s">
        <v>281</v>
      </c>
      <c r="F6" s="14" t="s">
        <v>282</v>
      </c>
      <c r="G6" s="14" t="s">
        <v>283</v>
      </c>
      <c r="H6" s="14" t="s">
        <v>284</v>
      </c>
      <c r="I6" s="14" t="s">
        <v>285</v>
      </c>
      <c r="J6" s="14" t="s">
        <v>286</v>
      </c>
      <c r="K6" s="98"/>
      <c r="L6" s="98"/>
      <c r="M6" s="98"/>
      <c r="N6" s="98"/>
      <c r="O6" s="98"/>
    </row>
    <row r="7" spans="1:15" ht="22.9" customHeight="1">
      <c r="A7" s="22"/>
      <c r="B7" s="24"/>
      <c r="C7" s="25" t="s">
        <v>129</v>
      </c>
      <c r="D7" s="63">
        <f>SUM(D8:D17)</f>
        <v>445</v>
      </c>
      <c r="E7" s="63">
        <f t="shared" ref="E7:N7" si="0">SUM(E8:E17)</f>
        <v>445</v>
      </c>
      <c r="F7" s="63">
        <f t="shared" si="0"/>
        <v>445</v>
      </c>
      <c r="G7" s="63"/>
      <c r="H7" s="63"/>
      <c r="I7" s="63"/>
      <c r="J7" s="63"/>
      <c r="K7" s="63"/>
      <c r="L7" s="63"/>
      <c r="M7" s="63"/>
      <c r="N7" s="63">
        <f t="shared" si="0"/>
        <v>445</v>
      </c>
      <c r="O7" s="63"/>
    </row>
    <row r="8" spans="1:15" ht="22.9" customHeight="1">
      <c r="A8" s="63">
        <v>140001</v>
      </c>
      <c r="B8" s="24"/>
      <c r="C8" s="20" t="s">
        <v>386</v>
      </c>
      <c r="D8" s="63">
        <v>50</v>
      </c>
      <c r="E8" s="63">
        <v>50</v>
      </c>
      <c r="F8" s="63">
        <v>50</v>
      </c>
      <c r="G8" s="63"/>
      <c r="H8" s="63"/>
      <c r="I8" s="63"/>
      <c r="J8" s="63"/>
      <c r="K8" s="63"/>
      <c r="L8" s="63"/>
      <c r="M8" s="63"/>
      <c r="N8" s="63">
        <v>50</v>
      </c>
      <c r="O8" s="63"/>
    </row>
    <row r="9" spans="1:15" ht="22.9" customHeight="1">
      <c r="A9" s="90">
        <v>140001</v>
      </c>
      <c r="B9" s="24"/>
      <c r="C9" s="20" t="s">
        <v>389</v>
      </c>
      <c r="D9" s="63">
        <v>20</v>
      </c>
      <c r="E9" s="63">
        <v>20</v>
      </c>
      <c r="F9" s="63">
        <v>20</v>
      </c>
      <c r="G9" s="63"/>
      <c r="H9" s="63"/>
      <c r="I9" s="63"/>
      <c r="J9" s="63"/>
      <c r="K9" s="63"/>
      <c r="L9" s="63"/>
      <c r="M9" s="63"/>
      <c r="N9" s="63">
        <v>20</v>
      </c>
      <c r="O9" s="63"/>
    </row>
    <row r="10" spans="1:15" ht="22.9" customHeight="1">
      <c r="A10" s="90">
        <v>140001</v>
      </c>
      <c r="B10" s="24"/>
      <c r="C10" s="20" t="s">
        <v>391</v>
      </c>
      <c r="D10" s="63">
        <v>15</v>
      </c>
      <c r="E10" s="63">
        <v>15</v>
      </c>
      <c r="F10" s="63">
        <v>15</v>
      </c>
      <c r="G10" s="63"/>
      <c r="H10" s="63"/>
      <c r="I10" s="63"/>
      <c r="J10" s="63"/>
      <c r="K10" s="63"/>
      <c r="L10" s="63"/>
      <c r="M10" s="63"/>
      <c r="N10" s="63">
        <v>15</v>
      </c>
      <c r="O10" s="63"/>
    </row>
    <row r="11" spans="1:15" ht="22.9" customHeight="1">
      <c r="A11" s="90">
        <v>140001</v>
      </c>
      <c r="B11" s="24"/>
      <c r="C11" s="20" t="s">
        <v>393</v>
      </c>
      <c r="D11" s="63">
        <v>60</v>
      </c>
      <c r="E11" s="63">
        <v>60</v>
      </c>
      <c r="F11" s="63">
        <v>60</v>
      </c>
      <c r="G11" s="63"/>
      <c r="H11" s="63"/>
      <c r="I11" s="63"/>
      <c r="J11" s="63"/>
      <c r="K11" s="63"/>
      <c r="L11" s="63"/>
      <c r="M11" s="63"/>
      <c r="N11" s="63">
        <v>60</v>
      </c>
      <c r="O11" s="63"/>
    </row>
    <row r="12" spans="1:15" ht="22.9" customHeight="1">
      <c r="A12" s="90">
        <v>140001</v>
      </c>
      <c r="B12" s="24"/>
      <c r="C12" s="20" t="s">
        <v>403</v>
      </c>
      <c r="D12" s="63">
        <v>20</v>
      </c>
      <c r="E12" s="63">
        <v>20</v>
      </c>
      <c r="F12" s="63">
        <v>20</v>
      </c>
      <c r="G12" s="63"/>
      <c r="H12" s="63"/>
      <c r="I12" s="63"/>
      <c r="J12" s="63"/>
      <c r="K12" s="63"/>
      <c r="L12" s="63"/>
      <c r="M12" s="63"/>
      <c r="N12" s="63">
        <v>20</v>
      </c>
      <c r="O12" s="63"/>
    </row>
    <row r="13" spans="1:15" ht="22.9" customHeight="1">
      <c r="A13" s="90">
        <v>140001</v>
      </c>
      <c r="B13" s="24"/>
      <c r="C13" s="20" t="s">
        <v>395</v>
      </c>
      <c r="D13" s="63">
        <v>25</v>
      </c>
      <c r="E13" s="63">
        <v>25</v>
      </c>
      <c r="F13" s="63">
        <v>25</v>
      </c>
      <c r="G13" s="63"/>
      <c r="H13" s="63"/>
      <c r="I13" s="63"/>
      <c r="J13" s="63"/>
      <c r="K13" s="63"/>
      <c r="L13" s="63"/>
      <c r="M13" s="63"/>
      <c r="N13" s="63">
        <v>25</v>
      </c>
      <c r="O13" s="63"/>
    </row>
    <row r="14" spans="1:15" ht="22.9" customHeight="1">
      <c r="A14" s="90">
        <v>140001</v>
      </c>
      <c r="B14" s="24"/>
      <c r="C14" s="20" t="s">
        <v>397</v>
      </c>
      <c r="D14" s="63">
        <v>110</v>
      </c>
      <c r="E14" s="63">
        <v>110</v>
      </c>
      <c r="F14" s="63">
        <v>110</v>
      </c>
      <c r="G14" s="63"/>
      <c r="H14" s="63"/>
      <c r="I14" s="63"/>
      <c r="J14" s="63"/>
      <c r="K14" s="63"/>
      <c r="L14" s="63"/>
      <c r="M14" s="63"/>
      <c r="N14" s="63">
        <v>110</v>
      </c>
      <c r="O14" s="63"/>
    </row>
    <row r="15" spans="1:15" ht="22.9" customHeight="1">
      <c r="A15" s="90">
        <v>140001</v>
      </c>
      <c r="B15" s="24"/>
      <c r="C15" s="20" t="s">
        <v>398</v>
      </c>
      <c r="D15" s="63">
        <v>40</v>
      </c>
      <c r="E15" s="63">
        <v>40</v>
      </c>
      <c r="F15" s="63">
        <v>40</v>
      </c>
      <c r="G15" s="63"/>
      <c r="H15" s="63"/>
      <c r="I15" s="63"/>
      <c r="J15" s="63"/>
      <c r="K15" s="63"/>
      <c r="L15" s="63"/>
      <c r="M15" s="63"/>
      <c r="N15" s="63">
        <v>40</v>
      </c>
      <c r="O15" s="63"/>
    </row>
    <row r="16" spans="1:15" ht="22.9" customHeight="1">
      <c r="A16" s="90">
        <v>140001</v>
      </c>
      <c r="B16" s="24"/>
      <c r="C16" s="20" t="s">
        <v>400</v>
      </c>
      <c r="D16" s="63">
        <v>25</v>
      </c>
      <c r="E16" s="63">
        <v>25</v>
      </c>
      <c r="F16" s="63">
        <v>25</v>
      </c>
      <c r="G16" s="63"/>
      <c r="H16" s="63"/>
      <c r="I16" s="63"/>
      <c r="J16" s="63"/>
      <c r="K16" s="63"/>
      <c r="L16" s="63"/>
      <c r="M16" s="63"/>
      <c r="N16" s="63">
        <v>25</v>
      </c>
      <c r="O16" s="63"/>
    </row>
    <row r="17" spans="1:15" ht="22.9" customHeight="1">
      <c r="A17" s="90">
        <v>140001</v>
      </c>
      <c r="B17" s="24"/>
      <c r="C17" s="20" t="s">
        <v>402</v>
      </c>
      <c r="D17" s="63">
        <v>80</v>
      </c>
      <c r="E17" s="63">
        <v>80</v>
      </c>
      <c r="F17" s="63">
        <v>80</v>
      </c>
      <c r="G17" s="63"/>
      <c r="H17" s="63"/>
      <c r="I17" s="63"/>
      <c r="J17" s="63"/>
      <c r="K17" s="63"/>
      <c r="L17" s="63"/>
      <c r="M17" s="63"/>
      <c r="N17" s="63">
        <v>80</v>
      </c>
      <c r="O17" s="63"/>
    </row>
    <row r="18" spans="1:15" ht="22.9" customHeight="1">
      <c r="A18" s="26"/>
      <c r="B18" s="24"/>
      <c r="C18" s="26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22.9" customHeight="1">
      <c r="A19" s="26"/>
      <c r="B19" s="24"/>
      <c r="C19" s="26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66"/>
    </row>
    <row r="20" spans="1:15" ht="22.9" customHeight="1">
      <c r="A20" s="26"/>
      <c r="B20" s="24"/>
      <c r="C20" s="2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</row>
    <row r="21" spans="1:15" ht="22.9" customHeight="1">
      <c r="A21" s="26"/>
      <c r="B21" s="24"/>
      <c r="C21" s="2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</row>
    <row r="22" spans="1:15" ht="22.9" customHeight="1">
      <c r="A22" s="26"/>
      <c r="B22" s="24"/>
      <c r="C22" s="2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5"/>
    </row>
    <row r="23" spans="1:15" ht="22.9" customHeight="1">
      <c r="A23" s="26"/>
      <c r="B23" s="24"/>
      <c r="C23" s="2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06"/>
  <sheetViews>
    <sheetView zoomScaleNormal="100" workbookViewId="0">
      <selection activeCell="B97" sqref="B97:B106"/>
    </sheetView>
  </sheetViews>
  <sheetFormatPr defaultColWidth="10" defaultRowHeight="13.5"/>
  <cols>
    <col min="1" max="1" width="6.75" customWidth="1"/>
    <col min="2" max="2" width="15.125" customWidth="1"/>
    <col min="3" max="3" width="8.5" style="79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style="79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4.125" customWidth="1"/>
    <col min="14" max="15" width="9.75" customWidth="1"/>
  </cols>
  <sheetData>
    <row r="1" spans="1:13" ht="16.350000000000001" customHeight="1">
      <c r="A1" s="19"/>
      <c r="B1" s="19"/>
      <c r="C1" s="36"/>
      <c r="D1" s="19"/>
      <c r="E1" s="19"/>
      <c r="F1" s="19"/>
      <c r="G1" s="19"/>
      <c r="H1" s="36"/>
      <c r="I1" s="19"/>
      <c r="J1" s="19"/>
      <c r="K1" s="19"/>
      <c r="L1" s="19"/>
      <c r="M1" s="19"/>
    </row>
    <row r="2" spans="1:13" ht="37.9" customHeight="1">
      <c r="A2" s="19"/>
      <c r="B2" s="19"/>
      <c r="C2" s="94" t="s">
        <v>287</v>
      </c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 t="s">
        <v>26</v>
      </c>
      <c r="M3" s="97"/>
    </row>
    <row r="4" spans="1:13" ht="33.6" customHeight="1">
      <c r="A4" s="98" t="s">
        <v>158</v>
      </c>
      <c r="B4" s="98" t="s">
        <v>288</v>
      </c>
      <c r="C4" s="98" t="s">
        <v>289</v>
      </c>
      <c r="D4" s="98" t="s">
        <v>290</v>
      </c>
      <c r="E4" s="98" t="s">
        <v>291</v>
      </c>
      <c r="F4" s="98"/>
      <c r="G4" s="98"/>
      <c r="H4" s="98"/>
      <c r="I4" s="98"/>
      <c r="J4" s="98"/>
      <c r="K4" s="98"/>
      <c r="L4" s="98"/>
      <c r="M4" s="98"/>
    </row>
    <row r="5" spans="1:13" ht="36.200000000000003" customHeight="1">
      <c r="A5" s="98"/>
      <c r="B5" s="98"/>
      <c r="C5" s="98"/>
      <c r="D5" s="98"/>
      <c r="E5" s="14" t="s">
        <v>292</v>
      </c>
      <c r="F5" s="14" t="s">
        <v>293</v>
      </c>
      <c r="G5" s="14" t="s">
        <v>294</v>
      </c>
      <c r="H5" s="62" t="s">
        <v>295</v>
      </c>
      <c r="I5" s="14" t="s">
        <v>296</v>
      </c>
      <c r="J5" s="14" t="s">
        <v>297</v>
      </c>
      <c r="K5" s="14" t="s">
        <v>298</v>
      </c>
      <c r="L5" s="14" t="s">
        <v>299</v>
      </c>
      <c r="M5" s="14" t="s">
        <v>300</v>
      </c>
    </row>
    <row r="6" spans="1:13" ht="32.1" customHeight="1">
      <c r="A6" s="20"/>
      <c r="B6" s="20"/>
      <c r="C6" s="67">
        <f>SUM(C7:C106)</f>
        <v>445</v>
      </c>
      <c r="D6" s="22"/>
      <c r="E6" s="22"/>
      <c r="F6" s="22"/>
      <c r="G6" s="22"/>
      <c r="H6" s="63"/>
      <c r="I6" s="22"/>
      <c r="J6" s="22"/>
      <c r="K6" s="22"/>
      <c r="L6" s="22"/>
      <c r="M6" s="22"/>
    </row>
    <row r="7" spans="1:13" ht="32.1" customHeight="1">
      <c r="A7" s="104">
        <v>140001</v>
      </c>
      <c r="B7" s="104" t="s">
        <v>387</v>
      </c>
      <c r="C7" s="103">
        <v>50</v>
      </c>
      <c r="D7" s="104" t="s">
        <v>479</v>
      </c>
      <c r="E7" s="105" t="s">
        <v>301</v>
      </c>
      <c r="F7" s="65" t="s">
        <v>302</v>
      </c>
      <c r="G7" s="80" t="s">
        <v>419</v>
      </c>
      <c r="H7" s="81" t="s">
        <v>418</v>
      </c>
      <c r="I7" s="86" t="s">
        <v>496</v>
      </c>
      <c r="J7" s="86" t="s">
        <v>527</v>
      </c>
      <c r="K7" s="86" t="s">
        <v>528</v>
      </c>
      <c r="L7" s="86" t="s">
        <v>537</v>
      </c>
      <c r="M7" s="15"/>
    </row>
    <row r="8" spans="1:13" ht="32.1" customHeight="1">
      <c r="A8" s="104"/>
      <c r="B8" s="104"/>
      <c r="C8" s="103"/>
      <c r="D8" s="104"/>
      <c r="E8" s="105"/>
      <c r="F8" s="65" t="s">
        <v>303</v>
      </c>
      <c r="G8" s="80" t="s">
        <v>417</v>
      </c>
      <c r="H8" s="81" t="s">
        <v>418</v>
      </c>
      <c r="I8" s="86" t="s">
        <v>496</v>
      </c>
      <c r="J8" s="86" t="s">
        <v>527</v>
      </c>
      <c r="K8" s="86" t="s">
        <v>528</v>
      </c>
      <c r="L8" s="86" t="s">
        <v>537</v>
      </c>
      <c r="M8" s="15"/>
    </row>
    <row r="9" spans="1:13" ht="32.1" customHeight="1">
      <c r="A9" s="104"/>
      <c r="B9" s="104"/>
      <c r="C9" s="103"/>
      <c r="D9" s="104"/>
      <c r="E9" s="105"/>
      <c r="F9" s="65" t="s">
        <v>304</v>
      </c>
      <c r="G9" s="81" t="s">
        <v>416</v>
      </c>
      <c r="H9" s="81" t="s">
        <v>418</v>
      </c>
      <c r="I9" s="86" t="s">
        <v>496</v>
      </c>
      <c r="J9" s="86" t="s">
        <v>527</v>
      </c>
      <c r="K9" s="86" t="s">
        <v>528</v>
      </c>
      <c r="L9" s="86" t="s">
        <v>537</v>
      </c>
      <c r="M9" s="15"/>
    </row>
    <row r="10" spans="1:13" ht="32.1" customHeight="1">
      <c r="A10" s="104"/>
      <c r="B10" s="104"/>
      <c r="C10" s="103"/>
      <c r="D10" s="104"/>
      <c r="E10" s="105" t="s">
        <v>305</v>
      </c>
      <c r="F10" s="65" t="s">
        <v>306</v>
      </c>
      <c r="G10" s="80" t="s">
        <v>410</v>
      </c>
      <c r="H10" s="81" t="s">
        <v>411</v>
      </c>
      <c r="I10" s="86" t="s">
        <v>497</v>
      </c>
      <c r="J10" s="86" t="s">
        <v>527</v>
      </c>
      <c r="K10" s="86" t="s">
        <v>529</v>
      </c>
      <c r="L10" s="86" t="s">
        <v>537</v>
      </c>
      <c r="M10" s="15"/>
    </row>
    <row r="11" spans="1:13" ht="32.1" customHeight="1">
      <c r="A11" s="104"/>
      <c r="B11" s="104"/>
      <c r="C11" s="103"/>
      <c r="D11" s="104"/>
      <c r="E11" s="105"/>
      <c r="F11" s="65" t="s">
        <v>308</v>
      </c>
      <c r="G11" s="80" t="s">
        <v>412</v>
      </c>
      <c r="H11" s="81" t="s">
        <v>409</v>
      </c>
      <c r="I11" s="86" t="s">
        <v>500</v>
      </c>
      <c r="J11" s="86" t="s">
        <v>527</v>
      </c>
      <c r="K11" s="86" t="s">
        <v>532</v>
      </c>
      <c r="L11" s="86" t="s">
        <v>530</v>
      </c>
      <c r="M11" s="15"/>
    </row>
    <row r="12" spans="1:13" ht="32.1" customHeight="1">
      <c r="A12" s="104"/>
      <c r="B12" s="104"/>
      <c r="C12" s="103"/>
      <c r="D12" s="104"/>
      <c r="E12" s="105"/>
      <c r="F12" s="65" t="s">
        <v>307</v>
      </c>
      <c r="G12" s="80" t="s">
        <v>413</v>
      </c>
      <c r="H12" s="81" t="s">
        <v>414</v>
      </c>
      <c r="I12" s="86" t="s">
        <v>498</v>
      </c>
      <c r="J12" s="86" t="s">
        <v>527</v>
      </c>
      <c r="K12" s="86" t="s">
        <v>531</v>
      </c>
      <c r="L12" s="86" t="s">
        <v>537</v>
      </c>
      <c r="M12" s="15"/>
    </row>
    <row r="13" spans="1:13" ht="32.1" customHeight="1">
      <c r="A13" s="104"/>
      <c r="B13" s="104"/>
      <c r="C13" s="103"/>
      <c r="D13" s="104"/>
      <c r="E13" s="105" t="s">
        <v>311</v>
      </c>
      <c r="F13" s="65" t="s">
        <v>312</v>
      </c>
      <c r="G13" s="65" t="s">
        <v>404</v>
      </c>
      <c r="H13" s="66" t="s">
        <v>404</v>
      </c>
      <c r="I13" s="86" t="s">
        <v>499</v>
      </c>
      <c r="J13" s="86" t="s">
        <v>527</v>
      </c>
      <c r="K13" s="86" t="s">
        <v>532</v>
      </c>
      <c r="L13" s="86" t="s">
        <v>530</v>
      </c>
      <c r="M13" s="15"/>
    </row>
    <row r="14" spans="1:13" ht="32.1" customHeight="1">
      <c r="A14" s="104"/>
      <c r="B14" s="104"/>
      <c r="C14" s="103"/>
      <c r="D14" s="104"/>
      <c r="E14" s="105"/>
      <c r="F14" s="65" t="s">
        <v>314</v>
      </c>
      <c r="G14" s="86" t="s">
        <v>503</v>
      </c>
      <c r="H14" s="83" t="s">
        <v>501</v>
      </c>
      <c r="I14" s="89" t="s">
        <v>502</v>
      </c>
      <c r="J14" s="86" t="s">
        <v>527</v>
      </c>
      <c r="K14" s="86" t="s">
        <v>532</v>
      </c>
      <c r="L14" s="86" t="s">
        <v>530</v>
      </c>
      <c r="M14" s="15"/>
    </row>
    <row r="15" spans="1:13" ht="32.1" customHeight="1">
      <c r="A15" s="104"/>
      <c r="B15" s="104"/>
      <c r="C15" s="103"/>
      <c r="D15" s="104"/>
      <c r="E15" s="105"/>
      <c r="F15" s="65" t="s">
        <v>313</v>
      </c>
      <c r="G15" s="86" t="s">
        <v>504</v>
      </c>
      <c r="H15" s="66" t="s">
        <v>407</v>
      </c>
      <c r="I15" s="86" t="s">
        <v>505</v>
      </c>
      <c r="J15" s="86" t="s">
        <v>527</v>
      </c>
      <c r="K15" s="86" t="s">
        <v>532</v>
      </c>
      <c r="L15" s="86" t="s">
        <v>530</v>
      </c>
      <c r="M15" s="15"/>
    </row>
    <row r="16" spans="1:13" ht="32.1" customHeight="1">
      <c r="A16" s="104"/>
      <c r="B16" s="104"/>
      <c r="C16" s="103"/>
      <c r="D16" s="104"/>
      <c r="E16" s="64" t="s">
        <v>309</v>
      </c>
      <c r="F16" s="65" t="s">
        <v>310</v>
      </c>
      <c r="G16" s="86" t="s">
        <v>487</v>
      </c>
      <c r="H16" s="83" t="s">
        <v>415</v>
      </c>
      <c r="I16" s="86" t="s">
        <v>506</v>
      </c>
      <c r="J16" s="86" t="s">
        <v>527</v>
      </c>
      <c r="K16" s="86" t="s">
        <v>533</v>
      </c>
      <c r="L16" s="86" t="s">
        <v>537</v>
      </c>
      <c r="M16" s="15"/>
    </row>
    <row r="17" spans="1:13" ht="32.1" customHeight="1">
      <c r="A17" s="104">
        <v>140001</v>
      </c>
      <c r="B17" s="104" t="s">
        <v>388</v>
      </c>
      <c r="C17" s="103">
        <v>20</v>
      </c>
      <c r="D17" s="104" t="s">
        <v>479</v>
      </c>
      <c r="E17" s="105" t="s">
        <v>301</v>
      </c>
      <c r="F17" s="15" t="s">
        <v>302</v>
      </c>
      <c r="G17" s="80" t="s">
        <v>419</v>
      </c>
      <c r="H17" s="81" t="s">
        <v>418</v>
      </c>
      <c r="I17" s="86" t="s">
        <v>496</v>
      </c>
      <c r="J17" s="86" t="s">
        <v>527</v>
      </c>
      <c r="K17" s="86" t="s">
        <v>528</v>
      </c>
      <c r="L17" s="86" t="s">
        <v>537</v>
      </c>
      <c r="M17" s="15"/>
    </row>
    <row r="18" spans="1:13" ht="32.1" customHeight="1">
      <c r="A18" s="104"/>
      <c r="B18" s="104"/>
      <c r="C18" s="103"/>
      <c r="D18" s="104"/>
      <c r="E18" s="105"/>
      <c r="F18" s="15" t="s">
        <v>303</v>
      </c>
      <c r="G18" s="80" t="s">
        <v>417</v>
      </c>
      <c r="H18" s="81" t="s">
        <v>418</v>
      </c>
      <c r="I18" s="86" t="s">
        <v>496</v>
      </c>
      <c r="J18" s="86" t="s">
        <v>527</v>
      </c>
      <c r="K18" s="86" t="s">
        <v>528</v>
      </c>
      <c r="L18" s="86" t="s">
        <v>537</v>
      </c>
      <c r="M18" s="15"/>
    </row>
    <row r="19" spans="1:13" ht="32.1" customHeight="1">
      <c r="A19" s="104"/>
      <c r="B19" s="104"/>
      <c r="C19" s="103"/>
      <c r="D19" s="104"/>
      <c r="E19" s="105"/>
      <c r="F19" s="15" t="s">
        <v>304</v>
      </c>
      <c r="G19" s="81" t="s">
        <v>416</v>
      </c>
      <c r="H19" s="81" t="s">
        <v>418</v>
      </c>
      <c r="I19" s="86" t="s">
        <v>496</v>
      </c>
      <c r="J19" s="86" t="s">
        <v>527</v>
      </c>
      <c r="K19" s="86" t="s">
        <v>528</v>
      </c>
      <c r="L19" s="86" t="s">
        <v>537</v>
      </c>
      <c r="M19" s="15"/>
    </row>
    <row r="20" spans="1:13" ht="32.1" customHeight="1">
      <c r="A20" s="104"/>
      <c r="B20" s="104"/>
      <c r="C20" s="103"/>
      <c r="D20" s="104"/>
      <c r="E20" s="105" t="s">
        <v>305</v>
      </c>
      <c r="F20" s="15" t="s">
        <v>306</v>
      </c>
      <c r="G20" s="80" t="s">
        <v>410</v>
      </c>
      <c r="H20" s="81" t="s">
        <v>421</v>
      </c>
      <c r="I20" s="86" t="s">
        <v>497</v>
      </c>
      <c r="J20" s="86" t="s">
        <v>527</v>
      </c>
      <c r="K20" s="86" t="s">
        <v>529</v>
      </c>
      <c r="L20" s="86" t="s">
        <v>537</v>
      </c>
      <c r="M20" s="15"/>
    </row>
    <row r="21" spans="1:13" ht="32.1" customHeight="1">
      <c r="A21" s="104"/>
      <c r="B21" s="104"/>
      <c r="C21" s="103"/>
      <c r="D21" s="104"/>
      <c r="E21" s="105"/>
      <c r="F21" s="15" t="s">
        <v>308</v>
      </c>
      <c r="G21" s="80" t="s">
        <v>412</v>
      </c>
      <c r="H21" s="81" t="s">
        <v>409</v>
      </c>
      <c r="I21" s="86" t="s">
        <v>500</v>
      </c>
      <c r="J21" s="86" t="s">
        <v>527</v>
      </c>
      <c r="K21" s="86" t="s">
        <v>532</v>
      </c>
      <c r="L21" s="86" t="s">
        <v>530</v>
      </c>
      <c r="M21" s="15"/>
    </row>
    <row r="22" spans="1:13" ht="32.1" customHeight="1">
      <c r="A22" s="104"/>
      <c r="B22" s="104"/>
      <c r="C22" s="103"/>
      <c r="D22" s="104"/>
      <c r="E22" s="105"/>
      <c r="F22" s="15" t="s">
        <v>307</v>
      </c>
      <c r="G22" s="80" t="s">
        <v>413</v>
      </c>
      <c r="H22" s="81" t="s">
        <v>414</v>
      </c>
      <c r="I22" s="86" t="s">
        <v>498</v>
      </c>
      <c r="J22" s="86" t="s">
        <v>527</v>
      </c>
      <c r="K22" s="86" t="s">
        <v>531</v>
      </c>
      <c r="L22" s="86" t="s">
        <v>537</v>
      </c>
      <c r="M22" s="15"/>
    </row>
    <row r="23" spans="1:13" ht="32.1" customHeight="1">
      <c r="A23" s="104"/>
      <c r="B23" s="104"/>
      <c r="C23" s="103"/>
      <c r="D23" s="104"/>
      <c r="E23" s="105" t="s">
        <v>311</v>
      </c>
      <c r="F23" s="15" t="s">
        <v>312</v>
      </c>
      <c r="G23" s="80" t="s">
        <v>404</v>
      </c>
      <c r="H23" s="81" t="s">
        <v>404</v>
      </c>
      <c r="I23" s="86" t="s">
        <v>499</v>
      </c>
      <c r="J23" s="86" t="s">
        <v>527</v>
      </c>
      <c r="K23" s="86" t="s">
        <v>532</v>
      </c>
      <c r="L23" s="86" t="s">
        <v>530</v>
      </c>
      <c r="M23" s="15"/>
    </row>
    <row r="24" spans="1:13" ht="32.1" customHeight="1">
      <c r="A24" s="104"/>
      <c r="B24" s="104"/>
      <c r="C24" s="103"/>
      <c r="D24" s="104"/>
      <c r="E24" s="105"/>
      <c r="F24" s="15" t="s">
        <v>314</v>
      </c>
      <c r="G24" s="80" t="s">
        <v>405</v>
      </c>
      <c r="H24" s="83" t="s">
        <v>420</v>
      </c>
      <c r="I24" s="89" t="s">
        <v>502</v>
      </c>
      <c r="J24" s="86" t="s">
        <v>527</v>
      </c>
      <c r="K24" s="86" t="s">
        <v>532</v>
      </c>
      <c r="L24" s="86" t="s">
        <v>530</v>
      </c>
      <c r="M24" s="15"/>
    </row>
    <row r="25" spans="1:13" ht="32.1" customHeight="1">
      <c r="A25" s="104"/>
      <c r="B25" s="104"/>
      <c r="C25" s="103"/>
      <c r="D25" s="104"/>
      <c r="E25" s="105"/>
      <c r="F25" s="15" t="s">
        <v>313</v>
      </c>
      <c r="G25" s="80" t="s">
        <v>406</v>
      </c>
      <c r="H25" s="81" t="s">
        <v>407</v>
      </c>
      <c r="I25" s="86" t="s">
        <v>505</v>
      </c>
      <c r="J25" s="86" t="s">
        <v>527</v>
      </c>
      <c r="K25" s="86" t="s">
        <v>532</v>
      </c>
      <c r="L25" s="86" t="s">
        <v>530</v>
      </c>
      <c r="M25" s="15"/>
    </row>
    <row r="26" spans="1:13" ht="32.1" customHeight="1">
      <c r="A26" s="104"/>
      <c r="B26" s="104"/>
      <c r="C26" s="103"/>
      <c r="D26" s="104"/>
      <c r="E26" s="22" t="s">
        <v>309</v>
      </c>
      <c r="F26" s="15" t="s">
        <v>310</v>
      </c>
      <c r="G26" s="80" t="s">
        <v>408</v>
      </c>
      <c r="H26" s="83" t="s">
        <v>415</v>
      </c>
      <c r="I26" s="86" t="s">
        <v>506</v>
      </c>
      <c r="J26" s="86" t="s">
        <v>527</v>
      </c>
      <c r="K26" s="86" t="s">
        <v>533</v>
      </c>
      <c r="L26" s="86" t="s">
        <v>537</v>
      </c>
      <c r="M26" s="15"/>
    </row>
    <row r="27" spans="1:13" ht="32.1" customHeight="1">
      <c r="A27" s="104">
        <v>140001</v>
      </c>
      <c r="B27" s="104" t="s">
        <v>390</v>
      </c>
      <c r="C27" s="103">
        <v>15</v>
      </c>
      <c r="D27" s="104" t="s">
        <v>480</v>
      </c>
      <c r="E27" s="105" t="s">
        <v>301</v>
      </c>
      <c r="F27" s="65" t="s">
        <v>302</v>
      </c>
      <c r="G27" s="80" t="s">
        <v>427</v>
      </c>
      <c r="H27" s="81" t="s">
        <v>418</v>
      </c>
      <c r="I27" s="86" t="s">
        <v>496</v>
      </c>
      <c r="J27" s="86" t="s">
        <v>527</v>
      </c>
      <c r="K27" s="86" t="s">
        <v>528</v>
      </c>
      <c r="L27" s="86" t="s">
        <v>537</v>
      </c>
      <c r="M27" s="15"/>
    </row>
    <row r="28" spans="1:13" ht="32.1" customHeight="1">
      <c r="A28" s="104"/>
      <c r="B28" s="104"/>
      <c r="C28" s="103"/>
      <c r="D28" s="104"/>
      <c r="E28" s="105"/>
      <c r="F28" s="65" t="s">
        <v>303</v>
      </c>
      <c r="G28" s="80" t="s">
        <v>428</v>
      </c>
      <c r="H28" s="81" t="s">
        <v>418</v>
      </c>
      <c r="I28" s="86" t="s">
        <v>496</v>
      </c>
      <c r="J28" s="86" t="s">
        <v>527</v>
      </c>
      <c r="K28" s="86" t="s">
        <v>528</v>
      </c>
      <c r="L28" s="86" t="s">
        <v>537</v>
      </c>
      <c r="M28" s="15"/>
    </row>
    <row r="29" spans="1:13" ht="32.1" customHeight="1">
      <c r="A29" s="104"/>
      <c r="B29" s="104"/>
      <c r="C29" s="103"/>
      <c r="D29" s="104"/>
      <c r="E29" s="105"/>
      <c r="F29" s="65" t="s">
        <v>304</v>
      </c>
      <c r="G29" s="81" t="s">
        <v>416</v>
      </c>
      <c r="H29" s="81" t="s">
        <v>418</v>
      </c>
      <c r="I29" s="86" t="s">
        <v>496</v>
      </c>
      <c r="J29" s="86" t="s">
        <v>527</v>
      </c>
      <c r="K29" s="86" t="s">
        <v>528</v>
      </c>
      <c r="L29" s="86" t="s">
        <v>537</v>
      </c>
      <c r="M29" s="15"/>
    </row>
    <row r="30" spans="1:13" ht="32.1" customHeight="1">
      <c r="A30" s="104"/>
      <c r="B30" s="104"/>
      <c r="C30" s="103"/>
      <c r="D30" s="104"/>
      <c r="E30" s="105" t="s">
        <v>305</v>
      </c>
      <c r="F30" s="65" t="s">
        <v>306</v>
      </c>
      <c r="G30" s="86" t="s">
        <v>507</v>
      </c>
      <c r="H30" s="81" t="s">
        <v>429</v>
      </c>
      <c r="I30" s="86" t="s">
        <v>508</v>
      </c>
      <c r="J30" s="86" t="s">
        <v>527</v>
      </c>
      <c r="K30" s="86" t="s">
        <v>532</v>
      </c>
      <c r="L30" s="86" t="s">
        <v>530</v>
      </c>
      <c r="M30" s="15"/>
    </row>
    <row r="31" spans="1:13" ht="32.1" customHeight="1">
      <c r="A31" s="104"/>
      <c r="B31" s="104"/>
      <c r="C31" s="103"/>
      <c r="D31" s="104"/>
      <c r="E31" s="105"/>
      <c r="F31" s="65" t="s">
        <v>308</v>
      </c>
      <c r="G31" s="86" t="s">
        <v>509</v>
      </c>
      <c r="H31" s="81" t="s">
        <v>426</v>
      </c>
      <c r="I31" s="86" t="s">
        <v>510</v>
      </c>
      <c r="J31" s="86" t="s">
        <v>527</v>
      </c>
      <c r="K31" s="86" t="s">
        <v>532</v>
      </c>
      <c r="L31" s="86" t="s">
        <v>530</v>
      </c>
      <c r="M31" s="15"/>
    </row>
    <row r="32" spans="1:13" ht="32.1" customHeight="1">
      <c r="A32" s="104"/>
      <c r="B32" s="104"/>
      <c r="C32" s="103"/>
      <c r="D32" s="104"/>
      <c r="E32" s="105"/>
      <c r="F32" s="65" t="s">
        <v>307</v>
      </c>
      <c r="G32" s="80" t="s">
        <v>425</v>
      </c>
      <c r="H32" s="81" t="s">
        <v>414</v>
      </c>
      <c r="I32" s="86" t="s">
        <v>498</v>
      </c>
      <c r="J32" s="86" t="s">
        <v>527</v>
      </c>
      <c r="K32" s="86" t="s">
        <v>531</v>
      </c>
      <c r="L32" s="86" t="s">
        <v>537</v>
      </c>
      <c r="M32" s="15"/>
    </row>
    <row r="33" spans="1:13" ht="32.1" customHeight="1">
      <c r="A33" s="104"/>
      <c r="B33" s="104"/>
      <c r="C33" s="103"/>
      <c r="D33" s="104"/>
      <c r="E33" s="105" t="s">
        <v>311</v>
      </c>
      <c r="F33" s="65" t="s">
        <v>312</v>
      </c>
      <c r="G33" s="80" t="s">
        <v>404</v>
      </c>
      <c r="H33" s="81" t="s">
        <v>404</v>
      </c>
      <c r="I33" s="86" t="s">
        <v>499</v>
      </c>
      <c r="J33" s="86" t="s">
        <v>527</v>
      </c>
      <c r="K33" s="86" t="s">
        <v>532</v>
      </c>
      <c r="L33" s="86" t="s">
        <v>530</v>
      </c>
      <c r="M33" s="15"/>
    </row>
    <row r="34" spans="1:13" ht="32.1" customHeight="1">
      <c r="A34" s="104"/>
      <c r="B34" s="104"/>
      <c r="C34" s="103"/>
      <c r="D34" s="104"/>
      <c r="E34" s="105"/>
      <c r="F34" s="65" t="s">
        <v>314</v>
      </c>
      <c r="G34" s="86" t="s">
        <v>511</v>
      </c>
      <c r="H34" s="83" t="s">
        <v>422</v>
      </c>
      <c r="I34" s="89" t="s">
        <v>512</v>
      </c>
      <c r="J34" s="86" t="s">
        <v>527</v>
      </c>
      <c r="K34" s="86" t="s">
        <v>532</v>
      </c>
      <c r="L34" s="86" t="s">
        <v>530</v>
      </c>
      <c r="M34" s="15"/>
    </row>
    <row r="35" spans="1:13" ht="32.1" customHeight="1">
      <c r="A35" s="104"/>
      <c r="B35" s="104"/>
      <c r="C35" s="103"/>
      <c r="D35" s="104"/>
      <c r="E35" s="105"/>
      <c r="F35" s="65" t="s">
        <v>313</v>
      </c>
      <c r="G35" s="86" t="s">
        <v>424</v>
      </c>
      <c r="H35" s="81" t="s">
        <v>423</v>
      </c>
      <c r="I35" s="86" t="s">
        <v>513</v>
      </c>
      <c r="J35" s="86" t="s">
        <v>527</v>
      </c>
      <c r="K35" s="86" t="s">
        <v>532</v>
      </c>
      <c r="L35" s="86" t="s">
        <v>530</v>
      </c>
      <c r="M35" s="15"/>
    </row>
    <row r="36" spans="1:13" ht="32.1" customHeight="1">
      <c r="A36" s="104"/>
      <c r="B36" s="104"/>
      <c r="C36" s="103"/>
      <c r="D36" s="104"/>
      <c r="E36" s="64" t="s">
        <v>309</v>
      </c>
      <c r="F36" s="65" t="s">
        <v>310</v>
      </c>
      <c r="G36" s="80" t="s">
        <v>408</v>
      </c>
      <c r="H36" s="83" t="s">
        <v>415</v>
      </c>
      <c r="I36" s="86" t="s">
        <v>506</v>
      </c>
      <c r="J36" s="86" t="s">
        <v>527</v>
      </c>
      <c r="K36" s="86" t="s">
        <v>533</v>
      </c>
      <c r="L36" s="86" t="s">
        <v>537</v>
      </c>
      <c r="M36" s="15"/>
    </row>
    <row r="37" spans="1:13" ht="32.1" customHeight="1">
      <c r="A37" s="104">
        <v>140001</v>
      </c>
      <c r="B37" s="104" t="s">
        <v>392</v>
      </c>
      <c r="C37" s="103">
        <v>60</v>
      </c>
      <c r="D37" s="104" t="s">
        <v>479</v>
      </c>
      <c r="E37" s="105" t="s">
        <v>301</v>
      </c>
      <c r="F37" s="65" t="s">
        <v>302</v>
      </c>
      <c r="G37" s="80" t="s">
        <v>419</v>
      </c>
      <c r="H37" s="81" t="s">
        <v>418</v>
      </c>
      <c r="I37" s="86" t="s">
        <v>496</v>
      </c>
      <c r="J37" s="86" t="s">
        <v>527</v>
      </c>
      <c r="K37" s="86" t="s">
        <v>528</v>
      </c>
      <c r="L37" s="86" t="s">
        <v>537</v>
      </c>
      <c r="M37" s="15"/>
    </row>
    <row r="38" spans="1:13" ht="32.1" customHeight="1">
      <c r="A38" s="104"/>
      <c r="B38" s="104"/>
      <c r="C38" s="103"/>
      <c r="D38" s="104"/>
      <c r="E38" s="105"/>
      <c r="F38" s="65" t="s">
        <v>303</v>
      </c>
      <c r="G38" s="80" t="s">
        <v>417</v>
      </c>
      <c r="H38" s="81" t="s">
        <v>418</v>
      </c>
      <c r="I38" s="86" t="s">
        <v>496</v>
      </c>
      <c r="J38" s="86" t="s">
        <v>527</v>
      </c>
      <c r="K38" s="86" t="s">
        <v>528</v>
      </c>
      <c r="L38" s="86" t="s">
        <v>537</v>
      </c>
      <c r="M38" s="15"/>
    </row>
    <row r="39" spans="1:13" ht="32.1" customHeight="1">
      <c r="A39" s="104"/>
      <c r="B39" s="104"/>
      <c r="C39" s="103"/>
      <c r="D39" s="104"/>
      <c r="E39" s="105"/>
      <c r="F39" s="65" t="s">
        <v>304</v>
      </c>
      <c r="G39" s="81" t="s">
        <v>416</v>
      </c>
      <c r="H39" s="81" t="s">
        <v>418</v>
      </c>
      <c r="I39" s="86" t="s">
        <v>496</v>
      </c>
      <c r="J39" s="86" t="s">
        <v>527</v>
      </c>
      <c r="K39" s="86" t="s">
        <v>528</v>
      </c>
      <c r="L39" s="86" t="s">
        <v>537</v>
      </c>
      <c r="M39" s="15"/>
    </row>
    <row r="40" spans="1:13" ht="32.1" customHeight="1">
      <c r="A40" s="104"/>
      <c r="B40" s="104"/>
      <c r="C40" s="103"/>
      <c r="D40" s="104"/>
      <c r="E40" s="105" t="s">
        <v>305</v>
      </c>
      <c r="F40" s="65" t="s">
        <v>306</v>
      </c>
      <c r="G40" s="80" t="s">
        <v>410</v>
      </c>
      <c r="H40" s="88" t="s">
        <v>455</v>
      </c>
      <c r="I40" s="86" t="s">
        <v>497</v>
      </c>
      <c r="J40" s="86" t="s">
        <v>527</v>
      </c>
      <c r="K40" s="86" t="s">
        <v>534</v>
      </c>
      <c r="L40" s="86" t="s">
        <v>537</v>
      </c>
      <c r="M40" s="15"/>
    </row>
    <row r="41" spans="1:13" ht="32.1" customHeight="1">
      <c r="A41" s="104"/>
      <c r="B41" s="104"/>
      <c r="C41" s="103"/>
      <c r="D41" s="104"/>
      <c r="E41" s="105"/>
      <c r="F41" s="65" t="s">
        <v>308</v>
      </c>
      <c r="G41" s="80" t="s">
        <v>412</v>
      </c>
      <c r="H41" s="81" t="s">
        <v>409</v>
      </c>
      <c r="I41" s="86" t="s">
        <v>500</v>
      </c>
      <c r="J41" s="86" t="s">
        <v>527</v>
      </c>
      <c r="K41" s="86" t="s">
        <v>532</v>
      </c>
      <c r="L41" s="86" t="s">
        <v>530</v>
      </c>
      <c r="M41" s="15"/>
    </row>
    <row r="42" spans="1:13" ht="32.1" customHeight="1">
      <c r="A42" s="104"/>
      <c r="B42" s="104"/>
      <c r="C42" s="103"/>
      <c r="D42" s="104"/>
      <c r="E42" s="105"/>
      <c r="F42" s="65" t="s">
        <v>307</v>
      </c>
      <c r="G42" s="80" t="s">
        <v>413</v>
      </c>
      <c r="H42" s="81" t="s">
        <v>414</v>
      </c>
      <c r="I42" s="86" t="s">
        <v>498</v>
      </c>
      <c r="J42" s="86" t="s">
        <v>527</v>
      </c>
      <c r="K42" s="86" t="s">
        <v>531</v>
      </c>
      <c r="L42" s="86" t="s">
        <v>537</v>
      </c>
      <c r="M42" s="15"/>
    </row>
    <row r="43" spans="1:13" ht="32.1" customHeight="1">
      <c r="A43" s="104"/>
      <c r="B43" s="104"/>
      <c r="C43" s="103"/>
      <c r="D43" s="104"/>
      <c r="E43" s="105" t="s">
        <v>311</v>
      </c>
      <c r="F43" s="65" t="s">
        <v>312</v>
      </c>
      <c r="G43" s="80" t="s">
        <v>404</v>
      </c>
      <c r="H43" s="81" t="s">
        <v>404</v>
      </c>
      <c r="I43" s="86" t="s">
        <v>499</v>
      </c>
      <c r="J43" s="86" t="s">
        <v>527</v>
      </c>
      <c r="K43" s="86" t="s">
        <v>532</v>
      </c>
      <c r="L43" s="86" t="s">
        <v>530</v>
      </c>
      <c r="M43" s="15"/>
    </row>
    <row r="44" spans="1:13" ht="32.1" customHeight="1">
      <c r="A44" s="104"/>
      <c r="B44" s="104"/>
      <c r="C44" s="103"/>
      <c r="D44" s="104"/>
      <c r="E44" s="105"/>
      <c r="F44" s="65" t="s">
        <v>314</v>
      </c>
      <c r="G44" s="80" t="s">
        <v>405</v>
      </c>
      <c r="H44" s="83" t="s">
        <v>420</v>
      </c>
      <c r="I44" s="89" t="s">
        <v>502</v>
      </c>
      <c r="J44" s="86" t="s">
        <v>527</v>
      </c>
      <c r="K44" s="86" t="s">
        <v>532</v>
      </c>
      <c r="L44" s="86" t="s">
        <v>530</v>
      </c>
      <c r="M44" s="15"/>
    </row>
    <row r="45" spans="1:13" ht="32.1" customHeight="1">
      <c r="A45" s="104"/>
      <c r="B45" s="104"/>
      <c r="C45" s="103"/>
      <c r="D45" s="104"/>
      <c r="E45" s="105"/>
      <c r="F45" s="65" t="s">
        <v>313</v>
      </c>
      <c r="G45" s="80" t="s">
        <v>406</v>
      </c>
      <c r="H45" s="81" t="s">
        <v>407</v>
      </c>
      <c r="I45" s="86" t="s">
        <v>505</v>
      </c>
      <c r="J45" s="86" t="s">
        <v>527</v>
      </c>
      <c r="K45" s="86" t="s">
        <v>532</v>
      </c>
      <c r="L45" s="86" t="s">
        <v>530</v>
      </c>
      <c r="M45" s="15"/>
    </row>
    <row r="46" spans="1:13" ht="32.1" customHeight="1">
      <c r="A46" s="104"/>
      <c r="B46" s="104"/>
      <c r="C46" s="103"/>
      <c r="D46" s="104"/>
      <c r="E46" s="64" t="s">
        <v>309</v>
      </c>
      <c r="F46" s="65" t="s">
        <v>310</v>
      </c>
      <c r="G46" s="80" t="s">
        <v>408</v>
      </c>
      <c r="H46" s="83" t="s">
        <v>415</v>
      </c>
      <c r="I46" s="86" t="s">
        <v>506</v>
      </c>
      <c r="J46" s="86" t="s">
        <v>527</v>
      </c>
      <c r="K46" s="86" t="s">
        <v>533</v>
      </c>
      <c r="L46" s="86" t="s">
        <v>537</v>
      </c>
      <c r="M46" s="15"/>
    </row>
    <row r="47" spans="1:13" ht="43.15" customHeight="1">
      <c r="A47" s="104">
        <v>140001</v>
      </c>
      <c r="B47" s="104" t="s">
        <v>433</v>
      </c>
      <c r="C47" s="103">
        <v>20</v>
      </c>
      <c r="D47" s="104" t="s">
        <v>479</v>
      </c>
      <c r="E47" s="105" t="s">
        <v>301</v>
      </c>
      <c r="F47" s="65" t="s">
        <v>302</v>
      </c>
      <c r="G47" s="80" t="s">
        <v>419</v>
      </c>
      <c r="H47" s="81" t="s">
        <v>418</v>
      </c>
      <c r="I47" s="86" t="s">
        <v>496</v>
      </c>
      <c r="J47" s="86" t="s">
        <v>527</v>
      </c>
      <c r="K47" s="86" t="s">
        <v>528</v>
      </c>
      <c r="L47" s="86" t="s">
        <v>537</v>
      </c>
      <c r="M47" s="15"/>
    </row>
    <row r="48" spans="1:13" ht="43.15" customHeight="1">
      <c r="A48" s="104"/>
      <c r="B48" s="104"/>
      <c r="C48" s="103"/>
      <c r="D48" s="104"/>
      <c r="E48" s="105"/>
      <c r="F48" s="65" t="s">
        <v>303</v>
      </c>
      <c r="G48" s="80" t="s">
        <v>417</v>
      </c>
      <c r="H48" s="81" t="s">
        <v>418</v>
      </c>
      <c r="I48" s="86" t="s">
        <v>496</v>
      </c>
      <c r="J48" s="86" t="s">
        <v>527</v>
      </c>
      <c r="K48" s="86" t="s">
        <v>528</v>
      </c>
      <c r="L48" s="86" t="s">
        <v>537</v>
      </c>
      <c r="M48" s="15"/>
    </row>
    <row r="49" spans="1:13" ht="43.15" customHeight="1">
      <c r="A49" s="104"/>
      <c r="B49" s="104"/>
      <c r="C49" s="103"/>
      <c r="D49" s="104"/>
      <c r="E49" s="105"/>
      <c r="F49" s="65" t="s">
        <v>304</v>
      </c>
      <c r="G49" s="81" t="s">
        <v>416</v>
      </c>
      <c r="H49" s="81" t="s">
        <v>418</v>
      </c>
      <c r="I49" s="86" t="s">
        <v>496</v>
      </c>
      <c r="J49" s="86" t="s">
        <v>527</v>
      </c>
      <c r="K49" s="86" t="s">
        <v>528</v>
      </c>
      <c r="L49" s="86" t="s">
        <v>537</v>
      </c>
      <c r="M49" s="15"/>
    </row>
    <row r="50" spans="1:13" ht="43.15" customHeight="1">
      <c r="A50" s="104"/>
      <c r="B50" s="104"/>
      <c r="C50" s="103"/>
      <c r="D50" s="104"/>
      <c r="E50" s="105" t="s">
        <v>305</v>
      </c>
      <c r="F50" s="65" t="s">
        <v>306</v>
      </c>
      <c r="G50" s="80" t="s">
        <v>434</v>
      </c>
      <c r="H50" s="88" t="s">
        <v>441</v>
      </c>
      <c r="I50" s="86" t="s">
        <v>497</v>
      </c>
      <c r="J50" s="86" t="s">
        <v>527</v>
      </c>
      <c r="K50" s="86" t="s">
        <v>535</v>
      </c>
      <c r="L50" s="86" t="s">
        <v>537</v>
      </c>
      <c r="M50" s="15"/>
    </row>
    <row r="51" spans="1:13" ht="43.15" customHeight="1">
      <c r="A51" s="104"/>
      <c r="B51" s="104"/>
      <c r="C51" s="103"/>
      <c r="D51" s="104"/>
      <c r="E51" s="105"/>
      <c r="F51" s="65" t="s">
        <v>308</v>
      </c>
      <c r="G51" s="80" t="s">
        <v>431</v>
      </c>
      <c r="H51" s="83" t="s">
        <v>415</v>
      </c>
      <c r="I51" s="86" t="s">
        <v>514</v>
      </c>
      <c r="J51" s="86" t="s">
        <v>527</v>
      </c>
      <c r="K51" s="86" t="s">
        <v>533</v>
      </c>
      <c r="L51" s="86" t="s">
        <v>537</v>
      </c>
      <c r="M51" s="15"/>
    </row>
    <row r="52" spans="1:13" ht="43.15" customHeight="1">
      <c r="A52" s="104"/>
      <c r="B52" s="104"/>
      <c r="C52" s="103"/>
      <c r="D52" s="104"/>
      <c r="E52" s="105"/>
      <c r="F52" s="65" t="s">
        <v>307</v>
      </c>
      <c r="G52" s="80" t="s">
        <v>432</v>
      </c>
      <c r="H52" s="81" t="s">
        <v>414</v>
      </c>
      <c r="I52" s="86" t="s">
        <v>498</v>
      </c>
      <c r="J52" s="86" t="s">
        <v>527</v>
      </c>
      <c r="K52" s="86" t="s">
        <v>531</v>
      </c>
      <c r="L52" s="86" t="s">
        <v>537</v>
      </c>
      <c r="M52" s="15"/>
    </row>
    <row r="53" spans="1:13" ht="43.15" customHeight="1">
      <c r="A53" s="104"/>
      <c r="B53" s="104"/>
      <c r="C53" s="103"/>
      <c r="D53" s="104"/>
      <c r="E53" s="105" t="s">
        <v>311</v>
      </c>
      <c r="F53" s="65" t="s">
        <v>312</v>
      </c>
      <c r="G53" s="80" t="s">
        <v>404</v>
      </c>
      <c r="H53" s="81" t="s">
        <v>404</v>
      </c>
      <c r="I53" s="86" t="s">
        <v>499</v>
      </c>
      <c r="J53" s="86" t="s">
        <v>527</v>
      </c>
      <c r="K53" s="86" t="s">
        <v>532</v>
      </c>
      <c r="L53" s="86" t="s">
        <v>530</v>
      </c>
      <c r="M53" s="15"/>
    </row>
    <row r="54" spans="1:13" ht="43.15" customHeight="1">
      <c r="A54" s="104"/>
      <c r="B54" s="104"/>
      <c r="C54" s="103"/>
      <c r="D54" s="104"/>
      <c r="E54" s="105"/>
      <c r="F54" s="65" t="s">
        <v>314</v>
      </c>
      <c r="G54" s="80" t="s">
        <v>430</v>
      </c>
      <c r="H54" s="83" t="s">
        <v>420</v>
      </c>
      <c r="I54" s="89" t="s">
        <v>502</v>
      </c>
      <c r="J54" s="86" t="s">
        <v>527</v>
      </c>
      <c r="K54" s="86" t="s">
        <v>532</v>
      </c>
      <c r="L54" s="86" t="s">
        <v>530</v>
      </c>
      <c r="M54" s="15"/>
    </row>
    <row r="55" spans="1:13" ht="43.15" customHeight="1">
      <c r="A55" s="104"/>
      <c r="B55" s="104"/>
      <c r="C55" s="103"/>
      <c r="D55" s="104"/>
      <c r="E55" s="105"/>
      <c r="F55" s="65" t="s">
        <v>313</v>
      </c>
      <c r="G55" s="80" t="s">
        <v>406</v>
      </c>
      <c r="H55" s="81" t="s">
        <v>407</v>
      </c>
      <c r="I55" s="86" t="s">
        <v>505</v>
      </c>
      <c r="J55" s="86" t="s">
        <v>527</v>
      </c>
      <c r="K55" s="86" t="s">
        <v>532</v>
      </c>
      <c r="L55" s="86" t="s">
        <v>530</v>
      </c>
      <c r="M55" s="15"/>
    </row>
    <row r="56" spans="1:13" ht="43.15" customHeight="1">
      <c r="A56" s="104"/>
      <c r="B56" s="104"/>
      <c r="C56" s="103"/>
      <c r="D56" s="104"/>
      <c r="E56" s="64" t="s">
        <v>309</v>
      </c>
      <c r="F56" s="65" t="s">
        <v>310</v>
      </c>
      <c r="G56" s="80" t="s">
        <v>408</v>
      </c>
      <c r="H56" s="83" t="s">
        <v>415</v>
      </c>
      <c r="I56" s="86" t="s">
        <v>506</v>
      </c>
      <c r="J56" s="86" t="s">
        <v>527</v>
      </c>
      <c r="K56" s="86" t="s">
        <v>533</v>
      </c>
      <c r="L56" s="86" t="s">
        <v>537</v>
      </c>
      <c r="M56" s="15"/>
    </row>
    <row r="57" spans="1:13" ht="43.15" customHeight="1">
      <c r="A57" s="104">
        <v>140001</v>
      </c>
      <c r="B57" s="104" t="s">
        <v>394</v>
      </c>
      <c r="C57" s="103">
        <v>25</v>
      </c>
      <c r="D57" s="104" t="s">
        <v>481</v>
      </c>
      <c r="E57" s="105" t="s">
        <v>301</v>
      </c>
      <c r="F57" s="65" t="s">
        <v>302</v>
      </c>
      <c r="G57" s="80" t="s">
        <v>436</v>
      </c>
      <c r="H57" s="81" t="s">
        <v>418</v>
      </c>
      <c r="I57" s="86" t="s">
        <v>496</v>
      </c>
      <c r="J57" s="86" t="s">
        <v>527</v>
      </c>
      <c r="K57" s="86" t="s">
        <v>528</v>
      </c>
      <c r="L57" s="86" t="s">
        <v>537</v>
      </c>
      <c r="M57" s="15"/>
    </row>
    <row r="58" spans="1:13" ht="43.15" customHeight="1">
      <c r="A58" s="104"/>
      <c r="B58" s="104"/>
      <c r="C58" s="103"/>
      <c r="D58" s="104"/>
      <c r="E58" s="105"/>
      <c r="F58" s="65" t="s">
        <v>303</v>
      </c>
      <c r="G58" s="80" t="s">
        <v>435</v>
      </c>
      <c r="H58" s="81" t="s">
        <v>418</v>
      </c>
      <c r="I58" s="86" t="s">
        <v>496</v>
      </c>
      <c r="J58" s="86" t="s">
        <v>527</v>
      </c>
      <c r="K58" s="86" t="s">
        <v>528</v>
      </c>
      <c r="L58" s="86" t="s">
        <v>537</v>
      </c>
      <c r="M58" s="15"/>
    </row>
    <row r="59" spans="1:13" ht="43.15" customHeight="1">
      <c r="A59" s="104"/>
      <c r="B59" s="104"/>
      <c r="C59" s="103"/>
      <c r="D59" s="104"/>
      <c r="E59" s="105"/>
      <c r="F59" s="65" t="s">
        <v>304</v>
      </c>
      <c r="G59" s="81" t="s">
        <v>416</v>
      </c>
      <c r="H59" s="81" t="s">
        <v>418</v>
      </c>
      <c r="I59" s="86" t="s">
        <v>496</v>
      </c>
      <c r="J59" s="86" t="s">
        <v>527</v>
      </c>
      <c r="K59" s="86" t="s">
        <v>528</v>
      </c>
      <c r="L59" s="86" t="s">
        <v>537</v>
      </c>
      <c r="M59" s="15"/>
    </row>
    <row r="60" spans="1:13" ht="43.15" customHeight="1">
      <c r="A60" s="104"/>
      <c r="B60" s="104"/>
      <c r="C60" s="103"/>
      <c r="D60" s="104"/>
      <c r="E60" s="105" t="s">
        <v>305</v>
      </c>
      <c r="F60" s="65" t="s">
        <v>306</v>
      </c>
      <c r="G60" s="86" t="s">
        <v>515</v>
      </c>
      <c r="H60" s="81" t="s">
        <v>437</v>
      </c>
      <c r="I60" s="86" t="s">
        <v>516</v>
      </c>
      <c r="J60" s="86" t="s">
        <v>527</v>
      </c>
      <c r="K60" s="86" t="s">
        <v>532</v>
      </c>
      <c r="L60" s="86" t="s">
        <v>530</v>
      </c>
      <c r="M60" s="15"/>
    </row>
    <row r="61" spans="1:13" ht="43.15" customHeight="1">
      <c r="A61" s="104"/>
      <c r="B61" s="104"/>
      <c r="C61" s="103"/>
      <c r="D61" s="104"/>
      <c r="E61" s="105"/>
      <c r="F61" s="65" t="s">
        <v>308</v>
      </c>
      <c r="G61" s="86" t="s">
        <v>517</v>
      </c>
      <c r="H61" s="81" t="s">
        <v>438</v>
      </c>
      <c r="I61" s="86" t="s">
        <v>518</v>
      </c>
      <c r="J61" s="86" t="s">
        <v>527</v>
      </c>
      <c r="K61" s="86" t="s">
        <v>532</v>
      </c>
      <c r="L61" s="86" t="s">
        <v>530</v>
      </c>
      <c r="M61" s="15"/>
    </row>
    <row r="62" spans="1:13" ht="43.15" customHeight="1">
      <c r="A62" s="104"/>
      <c r="B62" s="104"/>
      <c r="C62" s="103"/>
      <c r="D62" s="104"/>
      <c r="E62" s="105"/>
      <c r="F62" s="65" t="s">
        <v>307</v>
      </c>
      <c r="G62" s="80" t="s">
        <v>439</v>
      </c>
      <c r="H62" s="81" t="s">
        <v>440</v>
      </c>
      <c r="I62" s="86" t="s">
        <v>498</v>
      </c>
      <c r="J62" s="86" t="s">
        <v>527</v>
      </c>
      <c r="K62" s="86" t="s">
        <v>531</v>
      </c>
      <c r="L62" s="86" t="s">
        <v>537</v>
      </c>
      <c r="M62" s="15"/>
    </row>
    <row r="63" spans="1:13" ht="43.15" customHeight="1">
      <c r="A63" s="104"/>
      <c r="B63" s="104"/>
      <c r="C63" s="103"/>
      <c r="D63" s="104"/>
      <c r="E63" s="105" t="s">
        <v>311</v>
      </c>
      <c r="F63" s="65" t="s">
        <v>312</v>
      </c>
      <c r="G63" s="80" t="s">
        <v>404</v>
      </c>
      <c r="H63" s="81" t="s">
        <v>404</v>
      </c>
      <c r="I63" s="86" t="s">
        <v>499</v>
      </c>
      <c r="J63" s="86" t="s">
        <v>527</v>
      </c>
      <c r="K63" s="86" t="s">
        <v>532</v>
      </c>
      <c r="L63" s="86" t="s">
        <v>530</v>
      </c>
      <c r="M63" s="15"/>
    </row>
    <row r="64" spans="1:13" ht="43.15" customHeight="1">
      <c r="A64" s="104"/>
      <c r="B64" s="104"/>
      <c r="C64" s="103"/>
      <c r="D64" s="104"/>
      <c r="E64" s="105"/>
      <c r="F64" s="65" t="s">
        <v>314</v>
      </c>
      <c r="G64" s="86" t="s">
        <v>519</v>
      </c>
      <c r="H64" s="83" t="s">
        <v>443</v>
      </c>
      <c r="I64" s="89" t="s">
        <v>520</v>
      </c>
      <c r="J64" s="86" t="s">
        <v>527</v>
      </c>
      <c r="K64" s="86" t="s">
        <v>532</v>
      </c>
      <c r="L64" s="86" t="s">
        <v>530</v>
      </c>
      <c r="M64" s="15"/>
    </row>
    <row r="65" spans="1:13" ht="43.15" customHeight="1">
      <c r="A65" s="104"/>
      <c r="B65" s="104"/>
      <c r="C65" s="103"/>
      <c r="D65" s="104"/>
      <c r="E65" s="105"/>
      <c r="F65" s="65" t="s">
        <v>313</v>
      </c>
      <c r="G65" s="84" t="s">
        <v>406</v>
      </c>
      <c r="H65" s="85" t="s">
        <v>444</v>
      </c>
      <c r="I65" s="86" t="s">
        <v>505</v>
      </c>
      <c r="J65" s="86" t="s">
        <v>527</v>
      </c>
      <c r="K65" s="86" t="s">
        <v>532</v>
      </c>
      <c r="L65" s="86" t="s">
        <v>530</v>
      </c>
      <c r="M65" s="15"/>
    </row>
    <row r="66" spans="1:13" ht="43.15" customHeight="1">
      <c r="A66" s="104"/>
      <c r="B66" s="104"/>
      <c r="C66" s="103"/>
      <c r="D66" s="104"/>
      <c r="E66" s="64" t="s">
        <v>309</v>
      </c>
      <c r="F66" s="65" t="s">
        <v>310</v>
      </c>
      <c r="G66" s="80" t="s">
        <v>408</v>
      </c>
      <c r="H66" s="83" t="s">
        <v>415</v>
      </c>
      <c r="I66" s="86" t="s">
        <v>506</v>
      </c>
      <c r="J66" s="86" t="s">
        <v>527</v>
      </c>
      <c r="K66" s="86" t="s">
        <v>533</v>
      </c>
      <c r="L66" s="86" t="s">
        <v>537</v>
      </c>
      <c r="M66" s="15"/>
    </row>
    <row r="67" spans="1:13" ht="43.15" customHeight="1">
      <c r="A67" s="104">
        <v>140001</v>
      </c>
      <c r="B67" s="104" t="s">
        <v>396</v>
      </c>
      <c r="C67" s="103">
        <v>110</v>
      </c>
      <c r="D67" s="104" t="s">
        <v>482</v>
      </c>
      <c r="E67" s="105" t="s">
        <v>301</v>
      </c>
      <c r="F67" s="65" t="s">
        <v>302</v>
      </c>
      <c r="G67" s="84" t="s">
        <v>446</v>
      </c>
      <c r="H67" s="81" t="s">
        <v>418</v>
      </c>
      <c r="I67" s="86" t="s">
        <v>496</v>
      </c>
      <c r="J67" s="86" t="s">
        <v>527</v>
      </c>
      <c r="K67" s="86" t="s">
        <v>528</v>
      </c>
      <c r="L67" s="86" t="s">
        <v>537</v>
      </c>
      <c r="M67" s="15"/>
    </row>
    <row r="68" spans="1:13" ht="43.15" customHeight="1">
      <c r="A68" s="104"/>
      <c r="B68" s="104"/>
      <c r="C68" s="103"/>
      <c r="D68" s="104"/>
      <c r="E68" s="105"/>
      <c r="F68" s="65" t="s">
        <v>303</v>
      </c>
      <c r="G68" s="84" t="s">
        <v>445</v>
      </c>
      <c r="H68" s="81" t="s">
        <v>418</v>
      </c>
      <c r="I68" s="86" t="s">
        <v>496</v>
      </c>
      <c r="J68" s="86" t="s">
        <v>527</v>
      </c>
      <c r="K68" s="86" t="s">
        <v>528</v>
      </c>
      <c r="L68" s="86" t="s">
        <v>537</v>
      </c>
      <c r="M68" s="15"/>
    </row>
    <row r="69" spans="1:13" ht="43.15" customHeight="1">
      <c r="A69" s="104"/>
      <c r="B69" s="104"/>
      <c r="C69" s="103"/>
      <c r="D69" s="104"/>
      <c r="E69" s="105"/>
      <c r="F69" s="65" t="s">
        <v>304</v>
      </c>
      <c r="G69" s="81" t="s">
        <v>416</v>
      </c>
      <c r="H69" s="81" t="s">
        <v>418</v>
      </c>
      <c r="I69" s="86" t="s">
        <v>496</v>
      </c>
      <c r="J69" s="86" t="s">
        <v>527</v>
      </c>
      <c r="K69" s="86" t="s">
        <v>528</v>
      </c>
      <c r="L69" s="86" t="s">
        <v>537</v>
      </c>
      <c r="M69" s="15"/>
    </row>
    <row r="70" spans="1:13" ht="43.15" customHeight="1">
      <c r="A70" s="104"/>
      <c r="B70" s="104"/>
      <c r="C70" s="103"/>
      <c r="D70" s="104"/>
      <c r="E70" s="105" t="s">
        <v>305</v>
      </c>
      <c r="F70" s="65" t="s">
        <v>306</v>
      </c>
      <c r="G70" s="86" t="s">
        <v>521</v>
      </c>
      <c r="H70" s="85" t="s">
        <v>451</v>
      </c>
      <c r="I70" s="86" t="s">
        <v>522</v>
      </c>
      <c r="J70" s="86" t="s">
        <v>527</v>
      </c>
      <c r="K70" s="86" t="s">
        <v>532</v>
      </c>
      <c r="L70" s="86" t="s">
        <v>530</v>
      </c>
      <c r="M70" s="15"/>
    </row>
    <row r="71" spans="1:13" ht="43.15" customHeight="1">
      <c r="A71" s="104"/>
      <c r="B71" s="104"/>
      <c r="C71" s="103"/>
      <c r="D71" s="104"/>
      <c r="E71" s="105"/>
      <c r="F71" s="65" t="s">
        <v>308</v>
      </c>
      <c r="G71" s="84" t="s">
        <v>447</v>
      </c>
      <c r="H71" s="85" t="s">
        <v>448</v>
      </c>
      <c r="I71" s="86" t="s">
        <v>510</v>
      </c>
      <c r="J71" s="86" t="s">
        <v>527</v>
      </c>
      <c r="K71" s="86" t="s">
        <v>532</v>
      </c>
      <c r="L71" s="86" t="s">
        <v>530</v>
      </c>
      <c r="M71" s="15"/>
    </row>
    <row r="72" spans="1:13" ht="43.15" customHeight="1">
      <c r="A72" s="104"/>
      <c r="B72" s="104"/>
      <c r="C72" s="103"/>
      <c r="D72" s="104"/>
      <c r="E72" s="105"/>
      <c r="F72" s="65" t="s">
        <v>307</v>
      </c>
      <c r="G72" s="84" t="s">
        <v>450</v>
      </c>
      <c r="H72" s="85" t="s">
        <v>449</v>
      </c>
      <c r="I72" s="86" t="s">
        <v>498</v>
      </c>
      <c r="J72" s="86" t="s">
        <v>527</v>
      </c>
      <c r="K72" s="86" t="s">
        <v>531</v>
      </c>
      <c r="L72" s="86" t="s">
        <v>537</v>
      </c>
      <c r="M72" s="15"/>
    </row>
    <row r="73" spans="1:13" ht="43.15" customHeight="1">
      <c r="A73" s="104"/>
      <c r="B73" s="104"/>
      <c r="C73" s="103"/>
      <c r="D73" s="104"/>
      <c r="E73" s="105" t="s">
        <v>311</v>
      </c>
      <c r="F73" s="65" t="s">
        <v>312</v>
      </c>
      <c r="G73" s="84" t="s">
        <v>404</v>
      </c>
      <c r="H73" s="85" t="s">
        <v>404</v>
      </c>
      <c r="I73" s="86" t="s">
        <v>499</v>
      </c>
      <c r="J73" s="86" t="s">
        <v>527</v>
      </c>
      <c r="K73" s="86" t="s">
        <v>532</v>
      </c>
      <c r="L73" s="86" t="s">
        <v>530</v>
      </c>
      <c r="M73" s="15"/>
    </row>
    <row r="74" spans="1:13" ht="43.15" customHeight="1">
      <c r="A74" s="104"/>
      <c r="B74" s="104"/>
      <c r="C74" s="103"/>
      <c r="D74" s="104"/>
      <c r="E74" s="105"/>
      <c r="F74" s="65" t="s">
        <v>314</v>
      </c>
      <c r="G74" s="86" t="s">
        <v>523</v>
      </c>
      <c r="H74" s="83" t="s">
        <v>453</v>
      </c>
      <c r="I74" s="89" t="s">
        <v>524</v>
      </c>
      <c r="J74" s="86" t="s">
        <v>527</v>
      </c>
      <c r="K74" s="86" t="s">
        <v>532</v>
      </c>
      <c r="L74" s="86" t="s">
        <v>530</v>
      </c>
      <c r="M74" s="15"/>
    </row>
    <row r="75" spans="1:13" ht="43.15" customHeight="1">
      <c r="A75" s="104"/>
      <c r="B75" s="104"/>
      <c r="C75" s="103"/>
      <c r="D75" s="104"/>
      <c r="E75" s="105"/>
      <c r="F75" s="65" t="s">
        <v>313</v>
      </c>
      <c r="G75" s="84" t="s">
        <v>406</v>
      </c>
      <c r="H75" s="85" t="s">
        <v>452</v>
      </c>
      <c r="I75" s="86" t="s">
        <v>406</v>
      </c>
      <c r="J75" s="86" t="s">
        <v>527</v>
      </c>
      <c r="K75" s="86" t="s">
        <v>532</v>
      </c>
      <c r="L75" s="86" t="s">
        <v>530</v>
      </c>
      <c r="M75" s="15"/>
    </row>
    <row r="76" spans="1:13" ht="43.15" customHeight="1">
      <c r="A76" s="104"/>
      <c r="B76" s="104"/>
      <c r="C76" s="103"/>
      <c r="D76" s="104"/>
      <c r="E76" s="64" t="s">
        <v>309</v>
      </c>
      <c r="F76" s="65" t="s">
        <v>310</v>
      </c>
      <c r="G76" s="80" t="s">
        <v>408</v>
      </c>
      <c r="H76" s="83" t="s">
        <v>415</v>
      </c>
      <c r="I76" s="86" t="s">
        <v>506</v>
      </c>
      <c r="J76" s="86" t="s">
        <v>527</v>
      </c>
      <c r="K76" s="86" t="s">
        <v>533</v>
      </c>
      <c r="L76" s="86" t="s">
        <v>537</v>
      </c>
      <c r="M76" s="15"/>
    </row>
    <row r="77" spans="1:13" ht="43.15" customHeight="1">
      <c r="A77" s="104">
        <v>140001</v>
      </c>
      <c r="B77" s="104" t="s">
        <v>442</v>
      </c>
      <c r="C77" s="103">
        <v>40</v>
      </c>
      <c r="D77" s="104" t="s">
        <v>484</v>
      </c>
      <c r="E77" s="105" t="s">
        <v>301</v>
      </c>
      <c r="F77" s="65" t="s">
        <v>302</v>
      </c>
      <c r="G77" s="84" t="s">
        <v>456</v>
      </c>
      <c r="H77" s="85" t="s">
        <v>418</v>
      </c>
      <c r="I77" s="86" t="s">
        <v>496</v>
      </c>
      <c r="J77" s="86" t="s">
        <v>527</v>
      </c>
      <c r="K77" s="86" t="s">
        <v>528</v>
      </c>
      <c r="L77" s="86" t="s">
        <v>537</v>
      </c>
      <c r="M77" s="15"/>
    </row>
    <row r="78" spans="1:13" ht="43.15" customHeight="1">
      <c r="A78" s="104"/>
      <c r="B78" s="104"/>
      <c r="C78" s="103"/>
      <c r="D78" s="104"/>
      <c r="E78" s="105"/>
      <c r="F78" s="65" t="s">
        <v>303</v>
      </c>
      <c r="G78" s="84" t="s">
        <v>417</v>
      </c>
      <c r="H78" s="85" t="s">
        <v>418</v>
      </c>
      <c r="I78" s="86" t="s">
        <v>496</v>
      </c>
      <c r="J78" s="86" t="s">
        <v>527</v>
      </c>
      <c r="K78" s="86" t="s">
        <v>528</v>
      </c>
      <c r="L78" s="86" t="s">
        <v>537</v>
      </c>
      <c r="M78" s="15"/>
    </row>
    <row r="79" spans="1:13" ht="43.15" customHeight="1">
      <c r="A79" s="104"/>
      <c r="B79" s="104"/>
      <c r="C79" s="103"/>
      <c r="D79" s="104"/>
      <c r="E79" s="105"/>
      <c r="F79" s="65" t="s">
        <v>304</v>
      </c>
      <c r="G79" s="85" t="s">
        <v>416</v>
      </c>
      <c r="H79" s="85" t="s">
        <v>418</v>
      </c>
      <c r="I79" s="86" t="s">
        <v>496</v>
      </c>
      <c r="J79" s="86" t="s">
        <v>527</v>
      </c>
      <c r="K79" s="86" t="s">
        <v>528</v>
      </c>
      <c r="L79" s="86" t="s">
        <v>537</v>
      </c>
      <c r="M79" s="15"/>
    </row>
    <row r="80" spans="1:13" ht="43.15" customHeight="1">
      <c r="A80" s="104"/>
      <c r="B80" s="104"/>
      <c r="C80" s="103"/>
      <c r="D80" s="104"/>
      <c r="E80" s="105" t="s">
        <v>305</v>
      </c>
      <c r="F80" s="65" t="s">
        <v>306</v>
      </c>
      <c r="G80" s="84" t="s">
        <v>457</v>
      </c>
      <c r="H80" s="88" t="s">
        <v>460</v>
      </c>
      <c r="I80" s="86" t="s">
        <v>457</v>
      </c>
      <c r="J80" s="86" t="s">
        <v>527</v>
      </c>
      <c r="K80" s="86" t="s">
        <v>535</v>
      </c>
      <c r="L80" s="86" t="s">
        <v>537</v>
      </c>
      <c r="M80" s="15"/>
    </row>
    <row r="81" spans="1:13" ht="43.15" customHeight="1">
      <c r="A81" s="104"/>
      <c r="B81" s="104"/>
      <c r="C81" s="103"/>
      <c r="D81" s="104"/>
      <c r="E81" s="105"/>
      <c r="F81" s="65" t="s">
        <v>308</v>
      </c>
      <c r="G81" s="86" t="s">
        <v>457</v>
      </c>
      <c r="H81" s="83" t="s">
        <v>458</v>
      </c>
      <c r="I81" s="86" t="s">
        <v>457</v>
      </c>
      <c r="J81" s="86" t="s">
        <v>527</v>
      </c>
      <c r="K81" s="86" t="s">
        <v>532</v>
      </c>
      <c r="L81" s="86" t="s">
        <v>530</v>
      </c>
      <c r="M81" s="15"/>
    </row>
    <row r="82" spans="1:13" ht="43.15" customHeight="1">
      <c r="A82" s="104"/>
      <c r="B82" s="104"/>
      <c r="C82" s="103"/>
      <c r="D82" s="104"/>
      <c r="E82" s="105"/>
      <c r="F82" s="65" t="s">
        <v>307</v>
      </c>
      <c r="G82" s="84" t="s">
        <v>459</v>
      </c>
      <c r="H82" s="85" t="s">
        <v>414</v>
      </c>
      <c r="I82" s="86" t="s">
        <v>498</v>
      </c>
      <c r="J82" s="86" t="s">
        <v>527</v>
      </c>
      <c r="K82" s="86" t="s">
        <v>531</v>
      </c>
      <c r="L82" s="86" t="s">
        <v>537</v>
      </c>
      <c r="M82" s="15"/>
    </row>
    <row r="83" spans="1:13" ht="43.15" customHeight="1">
      <c r="A83" s="104"/>
      <c r="B83" s="104"/>
      <c r="C83" s="103"/>
      <c r="D83" s="104"/>
      <c r="E83" s="105" t="s">
        <v>311</v>
      </c>
      <c r="F83" s="65" t="s">
        <v>312</v>
      </c>
      <c r="G83" s="84" t="s">
        <v>404</v>
      </c>
      <c r="H83" s="85" t="s">
        <v>404</v>
      </c>
      <c r="I83" s="86" t="s">
        <v>499</v>
      </c>
      <c r="J83" s="86" t="s">
        <v>527</v>
      </c>
      <c r="K83" s="86" t="s">
        <v>532</v>
      </c>
      <c r="L83" s="86" t="s">
        <v>530</v>
      </c>
      <c r="M83" s="15"/>
    </row>
    <row r="84" spans="1:13" ht="43.15" customHeight="1">
      <c r="A84" s="104"/>
      <c r="B84" s="104"/>
      <c r="C84" s="103"/>
      <c r="D84" s="104"/>
      <c r="E84" s="105"/>
      <c r="F84" s="65" t="s">
        <v>314</v>
      </c>
      <c r="G84" s="84" t="s">
        <v>462</v>
      </c>
      <c r="H84" s="83" t="s">
        <v>461</v>
      </c>
      <c r="I84" s="86" t="s">
        <v>462</v>
      </c>
      <c r="J84" s="86" t="s">
        <v>527</v>
      </c>
      <c r="K84" s="86" t="s">
        <v>532</v>
      </c>
      <c r="L84" s="86" t="s">
        <v>530</v>
      </c>
      <c r="M84" s="15"/>
    </row>
    <row r="85" spans="1:13" ht="43.15" customHeight="1">
      <c r="A85" s="104"/>
      <c r="B85" s="104"/>
      <c r="C85" s="103"/>
      <c r="D85" s="104"/>
      <c r="E85" s="105"/>
      <c r="F85" s="65" t="s">
        <v>313</v>
      </c>
      <c r="G85" s="84" t="s">
        <v>406</v>
      </c>
      <c r="H85" s="85" t="s">
        <v>463</v>
      </c>
      <c r="I85" s="86" t="s">
        <v>406</v>
      </c>
      <c r="J85" s="86" t="s">
        <v>527</v>
      </c>
      <c r="K85" s="86" t="s">
        <v>532</v>
      </c>
      <c r="L85" s="86" t="s">
        <v>530</v>
      </c>
      <c r="M85" s="15"/>
    </row>
    <row r="86" spans="1:13" ht="43.15" customHeight="1">
      <c r="A86" s="104"/>
      <c r="B86" s="104"/>
      <c r="C86" s="103"/>
      <c r="D86" s="104"/>
      <c r="E86" s="64" t="s">
        <v>309</v>
      </c>
      <c r="F86" s="65" t="s">
        <v>310</v>
      </c>
      <c r="G86" s="84" t="s">
        <v>408</v>
      </c>
      <c r="H86" s="83" t="s">
        <v>415</v>
      </c>
      <c r="I86" s="86" t="s">
        <v>506</v>
      </c>
      <c r="J86" s="86" t="s">
        <v>527</v>
      </c>
      <c r="K86" s="86" t="s">
        <v>533</v>
      </c>
      <c r="L86" s="86" t="s">
        <v>537</v>
      </c>
      <c r="M86" s="15"/>
    </row>
    <row r="87" spans="1:13" ht="43.15" customHeight="1">
      <c r="A87" s="104">
        <v>140001</v>
      </c>
      <c r="B87" s="104" t="s">
        <v>399</v>
      </c>
      <c r="C87" s="103">
        <v>25</v>
      </c>
      <c r="D87" s="104" t="s">
        <v>483</v>
      </c>
      <c r="E87" s="105" t="s">
        <v>301</v>
      </c>
      <c r="F87" s="65" t="s">
        <v>302</v>
      </c>
      <c r="G87" s="84" t="s">
        <v>464</v>
      </c>
      <c r="H87" s="85" t="s">
        <v>418</v>
      </c>
      <c r="I87" s="86" t="s">
        <v>496</v>
      </c>
      <c r="J87" s="86" t="s">
        <v>527</v>
      </c>
      <c r="K87" s="86" t="s">
        <v>528</v>
      </c>
      <c r="L87" s="86" t="s">
        <v>537</v>
      </c>
      <c r="M87" s="15"/>
    </row>
    <row r="88" spans="1:13" ht="43.15" customHeight="1">
      <c r="A88" s="104"/>
      <c r="B88" s="104"/>
      <c r="C88" s="103"/>
      <c r="D88" s="104"/>
      <c r="E88" s="105"/>
      <c r="F88" s="65" t="s">
        <v>303</v>
      </c>
      <c r="G88" s="84" t="s">
        <v>465</v>
      </c>
      <c r="H88" s="85" t="s">
        <v>418</v>
      </c>
      <c r="I88" s="86" t="s">
        <v>496</v>
      </c>
      <c r="J88" s="86" t="s">
        <v>527</v>
      </c>
      <c r="K88" s="86" t="s">
        <v>528</v>
      </c>
      <c r="L88" s="86" t="s">
        <v>537</v>
      </c>
      <c r="M88" s="15"/>
    </row>
    <row r="89" spans="1:13" ht="43.15" customHeight="1">
      <c r="A89" s="104"/>
      <c r="B89" s="104"/>
      <c r="C89" s="103"/>
      <c r="D89" s="104"/>
      <c r="E89" s="105"/>
      <c r="F89" s="65" t="s">
        <v>304</v>
      </c>
      <c r="G89" s="85" t="s">
        <v>416</v>
      </c>
      <c r="H89" s="85" t="s">
        <v>418</v>
      </c>
      <c r="I89" s="86" t="s">
        <v>496</v>
      </c>
      <c r="J89" s="86" t="s">
        <v>527</v>
      </c>
      <c r="K89" s="86" t="s">
        <v>528</v>
      </c>
      <c r="L89" s="86" t="s">
        <v>537</v>
      </c>
      <c r="M89" s="15"/>
    </row>
    <row r="90" spans="1:13" ht="43.15" customHeight="1">
      <c r="A90" s="104"/>
      <c r="B90" s="104"/>
      <c r="C90" s="103"/>
      <c r="D90" s="104"/>
      <c r="E90" s="105" t="s">
        <v>305</v>
      </c>
      <c r="F90" s="65" t="s">
        <v>306</v>
      </c>
      <c r="G90" s="84" t="s">
        <v>466</v>
      </c>
      <c r="H90" s="88" t="s">
        <v>477</v>
      </c>
      <c r="I90" s="86" t="s">
        <v>466</v>
      </c>
      <c r="J90" s="86" t="s">
        <v>527</v>
      </c>
      <c r="K90" s="86" t="s">
        <v>536</v>
      </c>
      <c r="L90" s="86" t="s">
        <v>537</v>
      </c>
      <c r="M90" s="15"/>
    </row>
    <row r="91" spans="1:13" ht="43.15" customHeight="1">
      <c r="A91" s="104"/>
      <c r="B91" s="104"/>
      <c r="C91" s="103"/>
      <c r="D91" s="104"/>
      <c r="E91" s="105"/>
      <c r="F91" s="65" t="s">
        <v>308</v>
      </c>
      <c r="G91" s="84" t="s">
        <v>467</v>
      </c>
      <c r="H91" s="85" t="s">
        <v>448</v>
      </c>
      <c r="I91" s="86" t="s">
        <v>467</v>
      </c>
      <c r="J91" s="86" t="s">
        <v>527</v>
      </c>
      <c r="K91" s="86" t="s">
        <v>532</v>
      </c>
      <c r="L91" s="86" t="s">
        <v>530</v>
      </c>
      <c r="M91" s="15"/>
    </row>
    <row r="92" spans="1:13" ht="43.15" customHeight="1">
      <c r="A92" s="104"/>
      <c r="B92" s="104"/>
      <c r="C92" s="103"/>
      <c r="D92" s="104"/>
      <c r="E92" s="105"/>
      <c r="F92" s="65" t="s">
        <v>307</v>
      </c>
      <c r="G92" s="84" t="s">
        <v>450</v>
      </c>
      <c r="H92" s="85" t="s">
        <v>468</v>
      </c>
      <c r="I92" s="86" t="s">
        <v>498</v>
      </c>
      <c r="J92" s="86" t="s">
        <v>527</v>
      </c>
      <c r="K92" s="86" t="s">
        <v>531</v>
      </c>
      <c r="L92" s="86" t="s">
        <v>537</v>
      </c>
      <c r="M92" s="15"/>
    </row>
    <row r="93" spans="1:13" ht="43.15" customHeight="1">
      <c r="A93" s="104"/>
      <c r="B93" s="104"/>
      <c r="C93" s="103"/>
      <c r="D93" s="104"/>
      <c r="E93" s="105" t="s">
        <v>311</v>
      </c>
      <c r="F93" s="65" t="s">
        <v>312</v>
      </c>
      <c r="G93" s="84" t="s">
        <v>404</v>
      </c>
      <c r="H93" s="85" t="s">
        <v>404</v>
      </c>
      <c r="I93" s="86" t="s">
        <v>499</v>
      </c>
      <c r="J93" s="86" t="s">
        <v>527</v>
      </c>
      <c r="K93" s="86" t="s">
        <v>532</v>
      </c>
      <c r="L93" s="86" t="s">
        <v>530</v>
      </c>
      <c r="M93" s="15"/>
    </row>
    <row r="94" spans="1:13" ht="43.15" customHeight="1">
      <c r="A94" s="104"/>
      <c r="B94" s="104"/>
      <c r="C94" s="103"/>
      <c r="D94" s="104"/>
      <c r="E94" s="105"/>
      <c r="F94" s="65" t="s">
        <v>314</v>
      </c>
      <c r="G94" s="84" t="s">
        <v>454</v>
      </c>
      <c r="H94" s="83" t="s">
        <v>453</v>
      </c>
      <c r="I94" s="86" t="s">
        <v>454</v>
      </c>
      <c r="J94" s="86" t="s">
        <v>527</v>
      </c>
      <c r="K94" s="86" t="s">
        <v>532</v>
      </c>
      <c r="L94" s="86" t="s">
        <v>530</v>
      </c>
      <c r="M94" s="15"/>
    </row>
    <row r="95" spans="1:13" ht="43.15" customHeight="1">
      <c r="A95" s="104"/>
      <c r="B95" s="104"/>
      <c r="C95" s="103"/>
      <c r="D95" s="104"/>
      <c r="E95" s="105"/>
      <c r="F95" s="65" t="s">
        <v>313</v>
      </c>
      <c r="G95" s="84" t="s">
        <v>406</v>
      </c>
      <c r="H95" s="85" t="s">
        <v>452</v>
      </c>
      <c r="I95" s="86" t="s">
        <v>406</v>
      </c>
      <c r="J95" s="86" t="s">
        <v>527</v>
      </c>
      <c r="K95" s="86" t="s">
        <v>532</v>
      </c>
      <c r="L95" s="86" t="s">
        <v>530</v>
      </c>
      <c r="M95" s="15"/>
    </row>
    <row r="96" spans="1:13" ht="43.15" customHeight="1">
      <c r="A96" s="104"/>
      <c r="B96" s="104"/>
      <c r="C96" s="103"/>
      <c r="D96" s="104"/>
      <c r="E96" s="64" t="s">
        <v>309</v>
      </c>
      <c r="F96" s="65" t="s">
        <v>310</v>
      </c>
      <c r="G96" s="84" t="s">
        <v>408</v>
      </c>
      <c r="H96" s="83" t="s">
        <v>415</v>
      </c>
      <c r="I96" s="86" t="s">
        <v>506</v>
      </c>
      <c r="J96" s="86" t="s">
        <v>527</v>
      </c>
      <c r="K96" s="86" t="s">
        <v>533</v>
      </c>
      <c r="L96" s="86" t="s">
        <v>537</v>
      </c>
      <c r="M96" s="15"/>
    </row>
    <row r="97" spans="1:13" ht="43.15" customHeight="1">
      <c r="A97" s="104">
        <v>140001</v>
      </c>
      <c r="B97" s="104" t="s">
        <v>401</v>
      </c>
      <c r="C97" s="103">
        <v>80</v>
      </c>
      <c r="D97" s="104" t="s">
        <v>485</v>
      </c>
      <c r="E97" s="105" t="s">
        <v>301</v>
      </c>
      <c r="F97" s="65" t="s">
        <v>302</v>
      </c>
      <c r="G97" s="84" t="s">
        <v>469</v>
      </c>
      <c r="H97" s="85" t="s">
        <v>418</v>
      </c>
      <c r="I97" s="86" t="s">
        <v>496</v>
      </c>
      <c r="J97" s="86" t="s">
        <v>527</v>
      </c>
      <c r="K97" s="86" t="s">
        <v>528</v>
      </c>
      <c r="L97" s="86" t="s">
        <v>537</v>
      </c>
      <c r="M97" s="15"/>
    </row>
    <row r="98" spans="1:13" ht="43.15" customHeight="1">
      <c r="A98" s="104"/>
      <c r="B98" s="104"/>
      <c r="C98" s="103"/>
      <c r="D98" s="104"/>
      <c r="E98" s="105"/>
      <c r="F98" s="65" t="s">
        <v>303</v>
      </c>
      <c r="G98" s="84" t="s">
        <v>470</v>
      </c>
      <c r="H98" s="85" t="s">
        <v>418</v>
      </c>
      <c r="I98" s="86" t="s">
        <v>496</v>
      </c>
      <c r="J98" s="86" t="s">
        <v>527</v>
      </c>
      <c r="K98" s="86" t="s">
        <v>528</v>
      </c>
      <c r="L98" s="86" t="s">
        <v>537</v>
      </c>
      <c r="M98" s="15"/>
    </row>
    <row r="99" spans="1:13" ht="43.15" customHeight="1">
      <c r="A99" s="104"/>
      <c r="B99" s="104"/>
      <c r="C99" s="103"/>
      <c r="D99" s="104"/>
      <c r="E99" s="105"/>
      <c r="F99" s="65" t="s">
        <v>304</v>
      </c>
      <c r="G99" s="85" t="s">
        <v>416</v>
      </c>
      <c r="H99" s="85" t="s">
        <v>418</v>
      </c>
      <c r="I99" s="86" t="s">
        <v>496</v>
      </c>
      <c r="J99" s="86" t="s">
        <v>527</v>
      </c>
      <c r="K99" s="86" t="s">
        <v>528</v>
      </c>
      <c r="L99" s="86" t="s">
        <v>537</v>
      </c>
      <c r="M99" s="15"/>
    </row>
    <row r="100" spans="1:13" ht="43.15" customHeight="1">
      <c r="A100" s="104"/>
      <c r="B100" s="104"/>
      <c r="C100" s="103"/>
      <c r="D100" s="104"/>
      <c r="E100" s="105" t="s">
        <v>305</v>
      </c>
      <c r="F100" s="65" t="s">
        <v>306</v>
      </c>
      <c r="G100" s="84" t="s">
        <v>471</v>
      </c>
      <c r="H100" s="88" t="s">
        <v>478</v>
      </c>
      <c r="I100" s="86" t="s">
        <v>525</v>
      </c>
      <c r="J100" s="86" t="s">
        <v>527</v>
      </c>
      <c r="K100" s="86" t="s">
        <v>535</v>
      </c>
      <c r="L100" s="86" t="s">
        <v>537</v>
      </c>
      <c r="M100" s="15"/>
    </row>
    <row r="101" spans="1:13" ht="43.15" customHeight="1">
      <c r="A101" s="104"/>
      <c r="B101" s="104"/>
      <c r="C101" s="103"/>
      <c r="D101" s="104"/>
      <c r="E101" s="105"/>
      <c r="F101" s="65" t="s">
        <v>308</v>
      </c>
      <c r="G101" s="84" t="s">
        <v>472</v>
      </c>
      <c r="H101" s="85" t="s">
        <v>473</v>
      </c>
      <c r="I101" s="86" t="s">
        <v>526</v>
      </c>
      <c r="J101" s="86" t="s">
        <v>527</v>
      </c>
      <c r="K101" s="86" t="s">
        <v>532</v>
      </c>
      <c r="L101" s="86" t="s">
        <v>530</v>
      </c>
      <c r="M101" s="15"/>
    </row>
    <row r="102" spans="1:13" ht="43.15" customHeight="1">
      <c r="A102" s="104"/>
      <c r="B102" s="104"/>
      <c r="C102" s="103"/>
      <c r="D102" s="104"/>
      <c r="E102" s="105"/>
      <c r="F102" s="65" t="s">
        <v>307</v>
      </c>
      <c r="G102" s="84" t="s">
        <v>474</v>
      </c>
      <c r="H102" s="85" t="s">
        <v>468</v>
      </c>
      <c r="I102" s="86" t="s">
        <v>498</v>
      </c>
      <c r="J102" s="86" t="s">
        <v>527</v>
      </c>
      <c r="K102" s="86" t="s">
        <v>531</v>
      </c>
      <c r="L102" s="86" t="s">
        <v>537</v>
      </c>
      <c r="M102" s="15"/>
    </row>
    <row r="103" spans="1:13" ht="43.15" customHeight="1">
      <c r="A103" s="104"/>
      <c r="B103" s="104"/>
      <c r="C103" s="103"/>
      <c r="D103" s="104"/>
      <c r="E103" s="105" t="s">
        <v>311</v>
      </c>
      <c r="F103" s="65" t="s">
        <v>312</v>
      </c>
      <c r="G103" s="84" t="s">
        <v>404</v>
      </c>
      <c r="H103" s="85" t="s">
        <v>404</v>
      </c>
      <c r="I103" s="86" t="s">
        <v>499</v>
      </c>
      <c r="J103" s="86" t="s">
        <v>527</v>
      </c>
      <c r="K103" s="86" t="s">
        <v>532</v>
      </c>
      <c r="L103" s="86" t="s">
        <v>530</v>
      </c>
      <c r="M103" s="15"/>
    </row>
    <row r="104" spans="1:13" ht="43.15" customHeight="1">
      <c r="A104" s="104"/>
      <c r="B104" s="104"/>
      <c r="C104" s="103"/>
      <c r="D104" s="104"/>
      <c r="E104" s="105"/>
      <c r="F104" s="65" t="s">
        <v>314</v>
      </c>
      <c r="G104" s="84" t="s">
        <v>454</v>
      </c>
      <c r="H104" s="83" t="s">
        <v>453</v>
      </c>
      <c r="I104" s="86" t="s">
        <v>454</v>
      </c>
      <c r="J104" s="86" t="s">
        <v>527</v>
      </c>
      <c r="K104" s="86" t="s">
        <v>532</v>
      </c>
      <c r="L104" s="86" t="s">
        <v>530</v>
      </c>
      <c r="M104" s="15"/>
    </row>
    <row r="105" spans="1:13" ht="43.15" customHeight="1">
      <c r="A105" s="104"/>
      <c r="B105" s="104"/>
      <c r="C105" s="103"/>
      <c r="D105" s="104"/>
      <c r="E105" s="105"/>
      <c r="F105" s="65" t="s">
        <v>313</v>
      </c>
      <c r="G105" s="84" t="s">
        <v>475</v>
      </c>
      <c r="H105" s="85" t="s">
        <v>476</v>
      </c>
      <c r="I105" s="86" t="s">
        <v>406</v>
      </c>
      <c r="J105" s="86" t="s">
        <v>527</v>
      </c>
      <c r="K105" s="86" t="s">
        <v>532</v>
      </c>
      <c r="L105" s="86" t="s">
        <v>530</v>
      </c>
      <c r="M105" s="15"/>
    </row>
    <row r="106" spans="1:13" ht="43.15" customHeight="1">
      <c r="A106" s="104"/>
      <c r="B106" s="104"/>
      <c r="C106" s="103"/>
      <c r="D106" s="104"/>
      <c r="E106" s="64" t="s">
        <v>309</v>
      </c>
      <c r="F106" s="65" t="s">
        <v>310</v>
      </c>
      <c r="G106" s="84" t="s">
        <v>408</v>
      </c>
      <c r="H106" s="83" t="s">
        <v>488</v>
      </c>
      <c r="I106" s="86" t="s">
        <v>506</v>
      </c>
      <c r="J106" s="86" t="s">
        <v>527</v>
      </c>
      <c r="K106" s="86" t="s">
        <v>533</v>
      </c>
      <c r="L106" s="86" t="s">
        <v>537</v>
      </c>
      <c r="M106" s="15"/>
    </row>
  </sheetData>
  <mergeCells count="78">
    <mergeCell ref="A77:A86"/>
    <mergeCell ref="A87:A96"/>
    <mergeCell ref="A97:A106"/>
    <mergeCell ref="E47:E49"/>
    <mergeCell ref="E50:E52"/>
    <mergeCell ref="E57:E59"/>
    <mergeCell ref="E60:E62"/>
    <mergeCell ref="E63:E65"/>
    <mergeCell ref="E67:E69"/>
    <mergeCell ref="E77:E79"/>
    <mergeCell ref="E80:E82"/>
    <mergeCell ref="E87:E89"/>
    <mergeCell ref="E70:E72"/>
    <mergeCell ref="E73:E75"/>
    <mergeCell ref="E83:E85"/>
    <mergeCell ref="E93:E95"/>
    <mergeCell ref="E103:E105"/>
    <mergeCell ref="E20:E22"/>
    <mergeCell ref="E23:E25"/>
    <mergeCell ref="E27:E29"/>
    <mergeCell ref="E30:E32"/>
    <mergeCell ref="E33:E35"/>
    <mergeCell ref="E90:E92"/>
    <mergeCell ref="E97:E99"/>
    <mergeCell ref="E100:E102"/>
    <mergeCell ref="E37:E39"/>
    <mergeCell ref="E40:E42"/>
    <mergeCell ref="E43:E45"/>
    <mergeCell ref="E53:E55"/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C4:C5"/>
    <mergeCell ref="C7:C16"/>
    <mergeCell ref="C17:C26"/>
    <mergeCell ref="C27:C36"/>
    <mergeCell ref="C37:C46"/>
    <mergeCell ref="B27:B36"/>
    <mergeCell ref="B37:B46"/>
    <mergeCell ref="E7:E9"/>
    <mergeCell ref="E10:E12"/>
    <mergeCell ref="E17:E19"/>
    <mergeCell ref="B4:B5"/>
    <mergeCell ref="B7:B16"/>
    <mergeCell ref="B17:B26"/>
    <mergeCell ref="E13:E15"/>
    <mergeCell ref="B47:B56"/>
    <mergeCell ref="B57:B66"/>
    <mergeCell ref="B67:B76"/>
    <mergeCell ref="B77:B86"/>
    <mergeCell ref="B87:B96"/>
    <mergeCell ref="B97:B106"/>
    <mergeCell ref="A47:A56"/>
    <mergeCell ref="A57:A66"/>
    <mergeCell ref="A67:A7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C47:C56"/>
    <mergeCell ref="C57:C66"/>
    <mergeCell ref="C67:C76"/>
    <mergeCell ref="C77:C86"/>
    <mergeCell ref="C87:C96"/>
    <mergeCell ref="C97:C106"/>
  </mergeCells>
  <phoneticPr fontId="20" type="noConversion"/>
  <printOptions horizontalCentered="1"/>
  <pageMargins left="7.874015748031496E-2" right="7.874015748031496E-2" top="7.874015748031496E-2" bottom="7.874015748031496E-2" header="0" footer="0"/>
  <pageSetup paperSize="9" scale="63" orientation="portrait" r:id="rId1"/>
  <rowBreaks count="3" manualBreakCount="3">
    <brk id="36" max="16383" man="1"/>
    <brk id="66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R9"/>
  <sheetViews>
    <sheetView zoomScaleNormal="100" workbookViewId="0">
      <selection activeCell="B6" sqref="B6:B9"/>
    </sheetView>
  </sheetViews>
  <sheetFormatPr defaultColWidth="10" defaultRowHeight="13.5"/>
  <cols>
    <col min="1" max="1" width="5.625" customWidth="1"/>
    <col min="2" max="2" width="13.375" customWidth="1"/>
    <col min="3" max="4" width="7" customWidth="1"/>
    <col min="5" max="5" width="6" customWidth="1"/>
    <col min="6" max="6" width="6.875" customWidth="1"/>
    <col min="7" max="7" width="6.125" customWidth="1"/>
    <col min="8" max="9" width="8.25" customWidth="1"/>
    <col min="10" max="10" width="33.625" customWidth="1"/>
    <col min="11" max="11" width="6.125" customWidth="1"/>
    <col min="12" max="12" width="11.125" customWidth="1"/>
    <col min="13" max="13" width="12" customWidth="1"/>
    <col min="14" max="14" width="6.5" customWidth="1"/>
    <col min="15" max="15" width="11.5" customWidth="1"/>
    <col min="16" max="16" width="7.125" customWidth="1"/>
    <col min="17" max="17" width="8.125" customWidth="1"/>
    <col min="18" max="18" width="5.5" customWidth="1"/>
    <col min="19" max="19" width="9.75" customWidth="1"/>
  </cols>
  <sheetData>
    <row r="1" spans="1:18" ht="42.2" customHeight="1">
      <c r="A1" s="100" t="s">
        <v>315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23.25" customHeight="1">
      <c r="A2" s="96" t="s">
        <v>339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 t="s">
        <v>26</v>
      </c>
      <c r="R2" s="97"/>
    </row>
    <row r="3" spans="1:18" ht="21.6" customHeight="1">
      <c r="A3" s="98" t="s">
        <v>262</v>
      </c>
      <c r="B3" s="98" t="s">
        <v>263</v>
      </c>
      <c r="C3" s="98" t="s">
        <v>316</v>
      </c>
      <c r="D3" s="98"/>
      <c r="E3" s="98"/>
      <c r="F3" s="98"/>
      <c r="G3" s="98"/>
      <c r="H3" s="98"/>
      <c r="I3" s="98"/>
      <c r="J3" s="98" t="s">
        <v>317</v>
      </c>
      <c r="K3" s="98" t="s">
        <v>318</v>
      </c>
      <c r="L3" s="98"/>
      <c r="M3" s="98"/>
      <c r="N3" s="98"/>
      <c r="O3" s="98"/>
      <c r="P3" s="98"/>
      <c r="Q3" s="98"/>
      <c r="R3" s="98"/>
    </row>
    <row r="4" spans="1:18" ht="23.25" customHeight="1">
      <c r="A4" s="98"/>
      <c r="B4" s="98"/>
      <c r="C4" s="98" t="s">
        <v>289</v>
      </c>
      <c r="D4" s="98" t="s">
        <v>319</v>
      </c>
      <c r="E4" s="98"/>
      <c r="F4" s="98"/>
      <c r="G4" s="98"/>
      <c r="H4" s="98" t="s">
        <v>320</v>
      </c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31.15" customHeight="1">
      <c r="A5" s="98"/>
      <c r="B5" s="98"/>
      <c r="C5" s="98"/>
      <c r="D5" s="14" t="s">
        <v>132</v>
      </c>
      <c r="E5" s="14" t="s">
        <v>321</v>
      </c>
      <c r="F5" s="14" t="s">
        <v>136</v>
      </c>
      <c r="G5" s="14" t="s">
        <v>322</v>
      </c>
      <c r="H5" s="14" t="s">
        <v>150</v>
      </c>
      <c r="I5" s="14" t="s">
        <v>151</v>
      </c>
      <c r="J5" s="98"/>
      <c r="K5" s="14" t="s">
        <v>292</v>
      </c>
      <c r="L5" s="14" t="s">
        <v>293</v>
      </c>
      <c r="M5" s="14" t="s">
        <v>294</v>
      </c>
      <c r="N5" s="14" t="s">
        <v>299</v>
      </c>
      <c r="O5" s="14" t="s">
        <v>295</v>
      </c>
      <c r="P5" s="14" t="s">
        <v>323</v>
      </c>
      <c r="Q5" s="14" t="s">
        <v>324</v>
      </c>
      <c r="R5" s="14" t="s">
        <v>300</v>
      </c>
    </row>
    <row r="6" spans="1:18" ht="77.25" customHeight="1">
      <c r="A6" s="104">
        <v>140001</v>
      </c>
      <c r="B6" s="104" t="s">
        <v>337</v>
      </c>
      <c r="C6" s="106">
        <v>1169.3399999999999</v>
      </c>
      <c r="D6" s="106">
        <v>1169.3399999999999</v>
      </c>
      <c r="E6" s="106"/>
      <c r="F6" s="106"/>
      <c r="G6" s="106"/>
      <c r="H6" s="106">
        <v>724.34</v>
      </c>
      <c r="I6" s="106">
        <v>445</v>
      </c>
      <c r="J6" s="104" t="s">
        <v>486</v>
      </c>
      <c r="K6" s="107" t="s">
        <v>305</v>
      </c>
      <c r="L6" s="17" t="s">
        <v>325</v>
      </c>
      <c r="M6" s="44" t="s">
        <v>491</v>
      </c>
      <c r="N6" s="17"/>
      <c r="O6" s="44" t="s">
        <v>492</v>
      </c>
      <c r="P6" s="87" t="s">
        <v>538</v>
      </c>
      <c r="Q6" s="17"/>
      <c r="R6" s="17"/>
    </row>
    <row r="7" spans="1:18" ht="22.35" customHeight="1">
      <c r="A7" s="104"/>
      <c r="B7" s="104"/>
      <c r="C7" s="106"/>
      <c r="D7" s="106"/>
      <c r="E7" s="106"/>
      <c r="F7" s="106"/>
      <c r="G7" s="106"/>
      <c r="H7" s="106"/>
      <c r="I7" s="106"/>
      <c r="J7" s="104"/>
      <c r="K7" s="107"/>
      <c r="L7" s="17" t="s">
        <v>326</v>
      </c>
      <c r="M7" s="44" t="s">
        <v>494</v>
      </c>
      <c r="N7" s="17"/>
      <c r="O7" s="85" t="s">
        <v>493</v>
      </c>
      <c r="P7" s="87" t="s">
        <v>531</v>
      </c>
      <c r="Q7" s="17"/>
      <c r="R7" s="17"/>
    </row>
    <row r="8" spans="1:18" ht="18.95" customHeight="1">
      <c r="A8" s="104"/>
      <c r="B8" s="104"/>
      <c r="C8" s="106"/>
      <c r="D8" s="106"/>
      <c r="E8" s="106"/>
      <c r="F8" s="106"/>
      <c r="G8" s="106"/>
      <c r="H8" s="106"/>
      <c r="I8" s="106"/>
      <c r="J8" s="104"/>
      <c r="K8" s="107" t="s">
        <v>311</v>
      </c>
      <c r="L8" s="17" t="s">
        <v>327</v>
      </c>
      <c r="M8" s="44" t="s">
        <v>495</v>
      </c>
      <c r="N8" s="17"/>
      <c r="O8" s="85" t="s">
        <v>490</v>
      </c>
      <c r="P8" s="87" t="s">
        <v>532</v>
      </c>
      <c r="Q8" s="17"/>
      <c r="R8" s="17"/>
    </row>
    <row r="9" spans="1:18" ht="71.25" customHeight="1">
      <c r="A9" s="104"/>
      <c r="B9" s="104"/>
      <c r="C9" s="106"/>
      <c r="D9" s="106"/>
      <c r="E9" s="106"/>
      <c r="F9" s="106"/>
      <c r="G9" s="106"/>
      <c r="H9" s="106"/>
      <c r="I9" s="106"/>
      <c r="J9" s="104"/>
      <c r="K9" s="107"/>
      <c r="L9" s="17" t="s">
        <v>328</v>
      </c>
      <c r="M9" s="87" t="s">
        <v>487</v>
      </c>
      <c r="N9" s="87"/>
      <c r="O9" s="85" t="s">
        <v>489</v>
      </c>
      <c r="P9" s="87" t="s">
        <v>533</v>
      </c>
      <c r="Q9" s="17"/>
      <c r="R9" s="1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8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Q8"/>
  <sheetViews>
    <sheetView zoomScaleNormal="100" workbookViewId="0">
      <selection activeCell="C6" sqref="C6"/>
    </sheetView>
  </sheetViews>
  <sheetFormatPr defaultColWidth="8" defaultRowHeight="12.75" customHeight="1"/>
  <cols>
    <col min="1" max="1" width="6.5" style="1" customWidth="1"/>
    <col min="2" max="2" width="10.625" style="1" customWidth="1"/>
    <col min="3" max="3" width="8.625" style="1" customWidth="1"/>
    <col min="4" max="4" width="6.125" style="1" customWidth="1"/>
    <col min="5" max="5" width="10.375" style="1" customWidth="1"/>
    <col min="6" max="6" width="8.875" style="1" customWidth="1"/>
    <col min="7" max="7" width="8.125" style="1" customWidth="1"/>
    <col min="8" max="8" width="12.25" style="1" customWidth="1"/>
    <col min="9" max="9" width="8.375" style="1" customWidth="1"/>
    <col min="10" max="10" width="8.875" style="1" customWidth="1"/>
    <col min="11" max="11" width="8.625" style="1" customWidth="1"/>
    <col min="12" max="12" width="8.875" style="1" customWidth="1"/>
    <col min="13" max="13" width="7.75" style="1" customWidth="1"/>
    <col min="14" max="16" width="11.125" style="1" customWidth="1"/>
    <col min="17" max="17" width="8" style="1" customWidth="1"/>
    <col min="18" max="16384" width="8" style="2"/>
  </cols>
  <sheetData>
    <row r="1" spans="1:16" s="1" customFormat="1" ht="56.1" customHeight="1">
      <c r="A1" s="108" t="s">
        <v>329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s="1" customFormat="1" ht="21" customHeight="1">
      <c r="A2" s="109" t="s">
        <v>338</v>
      </c>
      <c r="B2" s="110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11" t="s">
        <v>330</v>
      </c>
    </row>
    <row r="3" spans="1:16" s="1" customFormat="1" ht="22.5" customHeight="1">
      <c r="A3" s="112" t="s">
        <v>158</v>
      </c>
      <c r="B3" s="112" t="s">
        <v>288</v>
      </c>
      <c r="C3" s="112" t="s">
        <v>289</v>
      </c>
      <c r="D3" s="111" t="s">
        <v>331</v>
      </c>
      <c r="E3" s="111"/>
      <c r="F3" s="112" t="s">
        <v>290</v>
      </c>
      <c r="G3" s="112" t="s">
        <v>332</v>
      </c>
      <c r="H3" s="111" t="s">
        <v>291</v>
      </c>
      <c r="I3" s="111"/>
      <c r="J3" s="111"/>
      <c r="K3" s="111"/>
      <c r="L3" s="111"/>
      <c r="M3" s="111"/>
      <c r="N3" s="111"/>
      <c r="O3" s="111"/>
      <c r="P3" s="111"/>
    </row>
    <row r="4" spans="1:16" s="1" customFormat="1" ht="34.5" customHeight="1">
      <c r="A4" s="112"/>
      <c r="B4" s="112"/>
      <c r="C4" s="112"/>
      <c r="D4" s="112" t="s">
        <v>333</v>
      </c>
      <c r="E4" s="112" t="s">
        <v>334</v>
      </c>
      <c r="F4" s="112"/>
      <c r="G4" s="112"/>
      <c r="H4" s="111" t="s">
        <v>305</v>
      </c>
      <c r="I4" s="111"/>
      <c r="J4" s="111"/>
      <c r="K4" s="111"/>
      <c r="L4" s="111" t="s">
        <v>311</v>
      </c>
      <c r="M4" s="111"/>
      <c r="N4" s="111"/>
      <c r="O4" s="111"/>
      <c r="P4" s="111"/>
    </row>
    <row r="5" spans="1:16" s="1" customFormat="1" ht="45.75" customHeight="1">
      <c r="A5" s="112"/>
      <c r="B5" s="112"/>
      <c r="C5" s="112"/>
      <c r="D5" s="112"/>
      <c r="E5" s="112"/>
      <c r="F5" s="112"/>
      <c r="G5" s="112"/>
      <c r="H5" s="4" t="s">
        <v>306</v>
      </c>
      <c r="I5" s="4" t="s">
        <v>308</v>
      </c>
      <c r="J5" s="4" t="s">
        <v>307</v>
      </c>
      <c r="K5" s="4" t="s">
        <v>301</v>
      </c>
      <c r="L5" s="4" t="s">
        <v>312</v>
      </c>
      <c r="M5" s="4" t="s">
        <v>313</v>
      </c>
      <c r="N5" s="4" t="s">
        <v>314</v>
      </c>
      <c r="O5" s="4" t="s">
        <v>335</v>
      </c>
      <c r="P5" s="4" t="s">
        <v>336</v>
      </c>
    </row>
    <row r="6" spans="1:16" s="1" customFormat="1" ht="45.75" customHeight="1">
      <c r="A6" s="4"/>
      <c r="B6" s="54" t="s">
        <v>345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" customFormat="1" ht="48.95" customHeight="1">
      <c r="A7" s="5"/>
      <c r="B7" s="6"/>
      <c r="C7" s="7"/>
      <c r="D7" s="8"/>
      <c r="E7" s="8"/>
      <c r="F7" s="9"/>
      <c r="G7" s="9"/>
      <c r="H7" s="10"/>
      <c r="I7" s="12"/>
      <c r="J7" s="12"/>
      <c r="K7" s="10"/>
      <c r="L7" s="12"/>
      <c r="M7" s="10"/>
      <c r="N7" s="12"/>
      <c r="O7" s="12"/>
      <c r="P7" s="10"/>
    </row>
    <row r="8" spans="1:16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Normal="100" workbookViewId="0">
      <selection activeCell="E43" sqref="E4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6.95" customHeight="1">
      <c r="A1" s="19"/>
      <c r="H1" s="45"/>
    </row>
    <row r="2" spans="1:8" ht="24.2" customHeight="1">
      <c r="A2" s="95" t="s">
        <v>4</v>
      </c>
      <c r="B2" s="95"/>
      <c r="C2" s="95"/>
      <c r="D2" s="95"/>
      <c r="E2" s="95"/>
      <c r="F2" s="95"/>
      <c r="G2" s="95"/>
      <c r="H2" s="95"/>
    </row>
    <row r="3" spans="1:8" ht="17.25" customHeight="1">
      <c r="A3" s="96" t="s">
        <v>338</v>
      </c>
      <c r="B3" s="96"/>
      <c r="C3" s="96"/>
      <c r="D3" s="96"/>
      <c r="E3" s="96"/>
      <c r="F3" s="96"/>
      <c r="G3" s="97" t="s">
        <v>26</v>
      </c>
      <c r="H3" s="97"/>
    </row>
    <row r="4" spans="1:8" ht="17.850000000000001" customHeight="1">
      <c r="A4" s="98" t="s">
        <v>27</v>
      </c>
      <c r="B4" s="98"/>
      <c r="C4" s="98" t="s">
        <v>28</v>
      </c>
      <c r="D4" s="98"/>
      <c r="E4" s="98"/>
      <c r="F4" s="98"/>
      <c r="G4" s="98"/>
      <c r="H4" s="98"/>
    </row>
    <row r="5" spans="1:8" ht="22.35" customHeight="1">
      <c r="A5" s="14" t="s">
        <v>29</v>
      </c>
      <c r="B5" s="14" t="s">
        <v>30</v>
      </c>
      <c r="C5" s="14" t="s">
        <v>31</v>
      </c>
      <c r="D5" s="14" t="s">
        <v>30</v>
      </c>
      <c r="E5" s="14" t="s">
        <v>32</v>
      </c>
      <c r="F5" s="14" t="s">
        <v>30</v>
      </c>
      <c r="G5" s="14" t="s">
        <v>33</v>
      </c>
      <c r="H5" s="14" t="s">
        <v>30</v>
      </c>
    </row>
    <row r="6" spans="1:8" ht="16.350000000000001" customHeight="1">
      <c r="A6" s="22" t="s">
        <v>34</v>
      </c>
      <c r="B6" s="16">
        <v>1169.3399999999999</v>
      </c>
      <c r="C6" s="15" t="s">
        <v>35</v>
      </c>
      <c r="D6" s="28"/>
      <c r="E6" s="22" t="s">
        <v>36</v>
      </c>
      <c r="F6" s="21">
        <v>724.34</v>
      </c>
      <c r="G6" s="15" t="s">
        <v>37</v>
      </c>
      <c r="H6" s="16">
        <v>639.64</v>
      </c>
    </row>
    <row r="7" spans="1:8" ht="16.350000000000001" customHeight="1">
      <c r="A7" s="15" t="s">
        <v>38</v>
      </c>
      <c r="B7" s="16">
        <v>1169.3399999999999</v>
      </c>
      <c r="C7" s="15" t="s">
        <v>39</v>
      </c>
      <c r="D7" s="28"/>
      <c r="E7" s="15" t="s">
        <v>40</v>
      </c>
      <c r="F7" s="16">
        <v>639.64</v>
      </c>
      <c r="G7" s="15" t="s">
        <v>41</v>
      </c>
      <c r="H7" s="16">
        <v>529.70000000000005</v>
      </c>
    </row>
    <row r="8" spans="1:8" ht="16.350000000000001" customHeight="1">
      <c r="A8" s="22" t="s">
        <v>42</v>
      </c>
      <c r="B8" s="16"/>
      <c r="C8" s="15" t="s">
        <v>43</v>
      </c>
      <c r="D8" s="28"/>
      <c r="E8" s="15" t="s">
        <v>44</v>
      </c>
      <c r="F8" s="16">
        <v>84.7</v>
      </c>
      <c r="G8" s="15" t="s">
        <v>45</v>
      </c>
      <c r="H8" s="16"/>
    </row>
    <row r="9" spans="1:8" ht="16.350000000000001" customHeight="1">
      <c r="A9" s="15" t="s">
        <v>46</v>
      </c>
      <c r="B9" s="16"/>
      <c r="C9" s="15" t="s">
        <v>47</v>
      </c>
      <c r="D9" s="28"/>
      <c r="E9" s="15" t="s">
        <v>48</v>
      </c>
      <c r="F9" s="16"/>
      <c r="G9" s="15" t="s">
        <v>49</v>
      </c>
      <c r="H9" s="16"/>
    </row>
    <row r="10" spans="1:8" ht="16.350000000000001" customHeight="1">
      <c r="A10" s="15" t="s">
        <v>50</v>
      </c>
      <c r="B10" s="16"/>
      <c r="C10" s="15" t="s">
        <v>51</v>
      </c>
      <c r="D10" s="28"/>
      <c r="E10" s="22" t="s">
        <v>52</v>
      </c>
      <c r="F10" s="21">
        <v>445</v>
      </c>
      <c r="G10" s="15" t="s">
        <v>53</v>
      </c>
      <c r="H10" s="16"/>
    </row>
    <row r="11" spans="1:8" ht="16.350000000000001" customHeight="1">
      <c r="A11" s="15" t="s">
        <v>54</v>
      </c>
      <c r="B11" s="16"/>
      <c r="C11" s="15" t="s">
        <v>55</v>
      </c>
      <c r="D11" s="28"/>
      <c r="E11" s="15" t="s">
        <v>56</v>
      </c>
      <c r="F11" s="16"/>
      <c r="G11" s="15" t="s">
        <v>57</v>
      </c>
      <c r="H11" s="16"/>
    </row>
    <row r="12" spans="1:8" ht="16.350000000000001" customHeight="1">
      <c r="A12" s="15" t="s">
        <v>58</v>
      </c>
      <c r="B12" s="16"/>
      <c r="C12" s="15" t="s">
        <v>59</v>
      </c>
      <c r="D12" s="28"/>
      <c r="E12" s="15" t="s">
        <v>60</v>
      </c>
      <c r="F12" s="16">
        <v>445</v>
      </c>
      <c r="G12" s="15" t="s">
        <v>61</v>
      </c>
      <c r="H12" s="16"/>
    </row>
    <row r="13" spans="1:8" ht="16.350000000000001" customHeight="1">
      <c r="A13" s="15" t="s">
        <v>62</v>
      </c>
      <c r="B13" s="16"/>
      <c r="C13" s="15" t="s">
        <v>63</v>
      </c>
      <c r="D13" s="28">
        <v>82.53</v>
      </c>
      <c r="E13" s="15" t="s">
        <v>64</v>
      </c>
      <c r="F13" s="16"/>
      <c r="G13" s="15" t="s">
        <v>65</v>
      </c>
      <c r="H13" s="16"/>
    </row>
    <row r="14" spans="1:8" ht="16.350000000000001" customHeight="1">
      <c r="A14" s="15" t="s">
        <v>66</v>
      </c>
      <c r="B14" s="16"/>
      <c r="C14" s="15" t="s">
        <v>67</v>
      </c>
      <c r="D14" s="28"/>
      <c r="E14" s="15" t="s">
        <v>68</v>
      </c>
      <c r="F14" s="16"/>
      <c r="G14" s="15" t="s">
        <v>69</v>
      </c>
      <c r="H14" s="16"/>
    </row>
    <row r="15" spans="1:8" ht="16.350000000000001" customHeight="1">
      <c r="A15" s="15" t="s">
        <v>70</v>
      </c>
      <c r="B15" s="16"/>
      <c r="C15" s="15" t="s">
        <v>71</v>
      </c>
      <c r="D15" s="28">
        <v>31.35</v>
      </c>
      <c r="E15" s="15" t="s">
        <v>72</v>
      </c>
      <c r="F15" s="16"/>
      <c r="G15" s="15" t="s">
        <v>73</v>
      </c>
      <c r="H15" s="16"/>
    </row>
    <row r="16" spans="1:8" ht="16.350000000000001" customHeight="1">
      <c r="A16" s="15" t="s">
        <v>74</v>
      </c>
      <c r="B16" s="16"/>
      <c r="C16" s="15" t="s">
        <v>75</v>
      </c>
      <c r="D16" s="28"/>
      <c r="E16" s="15" t="s">
        <v>76</v>
      </c>
      <c r="F16" s="16"/>
      <c r="G16" s="15" t="s">
        <v>77</v>
      </c>
      <c r="H16" s="16"/>
    </row>
    <row r="17" spans="1:8" ht="16.350000000000001" customHeight="1">
      <c r="A17" s="15" t="s">
        <v>78</v>
      </c>
      <c r="B17" s="16"/>
      <c r="C17" s="15" t="s">
        <v>79</v>
      </c>
      <c r="D17" s="28">
        <v>1016.91</v>
      </c>
      <c r="E17" s="15" t="s">
        <v>80</v>
      </c>
      <c r="F17" s="16"/>
      <c r="G17" s="15" t="s">
        <v>81</v>
      </c>
      <c r="H17" s="16"/>
    </row>
    <row r="18" spans="1:8" ht="16.350000000000001" customHeight="1">
      <c r="A18" s="15" t="s">
        <v>82</v>
      </c>
      <c r="B18" s="16"/>
      <c r="C18" s="15" t="s">
        <v>83</v>
      </c>
      <c r="D18" s="28"/>
      <c r="E18" s="15" t="s">
        <v>84</v>
      </c>
      <c r="F18" s="16"/>
      <c r="G18" s="15" t="s">
        <v>85</v>
      </c>
      <c r="H18" s="16"/>
    </row>
    <row r="19" spans="1:8" ht="16.350000000000001" customHeight="1">
      <c r="A19" s="15" t="s">
        <v>86</v>
      </c>
      <c r="B19" s="16"/>
      <c r="C19" s="15" t="s">
        <v>87</v>
      </c>
      <c r="D19" s="28"/>
      <c r="E19" s="15" t="s">
        <v>88</v>
      </c>
      <c r="F19" s="16"/>
      <c r="G19" s="15" t="s">
        <v>89</v>
      </c>
      <c r="H19" s="16"/>
    </row>
    <row r="20" spans="1:8" ht="16.350000000000001" customHeight="1">
      <c r="A20" s="22" t="s">
        <v>90</v>
      </c>
      <c r="B20" s="21"/>
      <c r="C20" s="15" t="s">
        <v>91</v>
      </c>
      <c r="D20" s="28"/>
      <c r="E20" s="15" t="s">
        <v>92</v>
      </c>
      <c r="F20" s="16"/>
      <c r="G20" s="15"/>
      <c r="H20" s="16"/>
    </row>
    <row r="21" spans="1:8" ht="16.350000000000001" customHeight="1">
      <c r="A21" s="22" t="s">
        <v>93</v>
      </c>
      <c r="B21" s="21"/>
      <c r="C21" s="15" t="s">
        <v>94</v>
      </c>
      <c r="D21" s="28"/>
      <c r="E21" s="22" t="s">
        <v>95</v>
      </c>
      <c r="F21" s="21"/>
      <c r="G21" s="15"/>
      <c r="H21" s="16"/>
    </row>
    <row r="22" spans="1:8" ht="16.350000000000001" customHeight="1">
      <c r="A22" s="22" t="s">
        <v>96</v>
      </c>
      <c r="B22" s="21"/>
      <c r="C22" s="15" t="s">
        <v>97</v>
      </c>
      <c r="D22" s="28"/>
      <c r="E22" s="15"/>
      <c r="F22" s="15"/>
      <c r="G22" s="15"/>
      <c r="H22" s="16"/>
    </row>
    <row r="23" spans="1:8" ht="16.350000000000001" customHeight="1">
      <c r="A23" s="22" t="s">
        <v>98</v>
      </c>
      <c r="B23" s="21"/>
      <c r="C23" s="15" t="s">
        <v>99</v>
      </c>
      <c r="D23" s="28"/>
      <c r="E23" s="15"/>
      <c r="F23" s="15"/>
      <c r="G23" s="15"/>
      <c r="H23" s="16"/>
    </row>
    <row r="24" spans="1:8" ht="16.350000000000001" customHeight="1">
      <c r="A24" s="22" t="s">
        <v>100</v>
      </c>
      <c r="B24" s="21"/>
      <c r="C24" s="15" t="s">
        <v>101</v>
      </c>
      <c r="D24" s="28"/>
      <c r="E24" s="15"/>
      <c r="F24" s="15"/>
      <c r="G24" s="15"/>
      <c r="H24" s="16"/>
    </row>
    <row r="25" spans="1:8" ht="16.350000000000001" customHeight="1">
      <c r="A25" s="15" t="s">
        <v>102</v>
      </c>
      <c r="B25" s="16"/>
      <c r="C25" s="15" t="s">
        <v>103</v>
      </c>
      <c r="D25" s="28">
        <v>38.549999999999997</v>
      </c>
      <c r="E25" s="15"/>
      <c r="F25" s="15"/>
      <c r="G25" s="15"/>
      <c r="H25" s="16"/>
    </row>
    <row r="26" spans="1:8" ht="16.350000000000001" customHeight="1">
      <c r="A26" s="15" t="s">
        <v>104</v>
      </c>
      <c r="B26" s="16"/>
      <c r="C26" s="15" t="s">
        <v>105</v>
      </c>
      <c r="D26" s="28"/>
      <c r="E26" s="15"/>
      <c r="F26" s="15"/>
      <c r="G26" s="15"/>
      <c r="H26" s="16"/>
    </row>
    <row r="27" spans="1:8" ht="16.350000000000001" customHeight="1">
      <c r="A27" s="15" t="s">
        <v>106</v>
      </c>
      <c r="B27" s="16"/>
      <c r="C27" s="15" t="s">
        <v>107</v>
      </c>
      <c r="D27" s="28"/>
      <c r="E27" s="15"/>
      <c r="F27" s="15"/>
      <c r="G27" s="15"/>
      <c r="H27" s="16"/>
    </row>
    <row r="28" spans="1:8" ht="16.350000000000001" customHeight="1">
      <c r="A28" s="22" t="s">
        <v>108</v>
      </c>
      <c r="B28" s="21"/>
      <c r="C28" s="15" t="s">
        <v>109</v>
      </c>
      <c r="D28" s="28"/>
      <c r="E28" s="15"/>
      <c r="F28" s="15"/>
      <c r="G28" s="15"/>
      <c r="H28" s="16"/>
    </row>
    <row r="29" spans="1:8" ht="16.350000000000001" customHeight="1">
      <c r="A29" s="22" t="s">
        <v>110</v>
      </c>
      <c r="B29" s="21"/>
      <c r="C29" s="15" t="s">
        <v>111</v>
      </c>
      <c r="D29" s="28"/>
      <c r="E29" s="15"/>
      <c r="F29" s="15"/>
      <c r="G29" s="15"/>
      <c r="H29" s="16"/>
    </row>
    <row r="30" spans="1:8" ht="16.350000000000001" customHeight="1">
      <c r="A30" s="22" t="s">
        <v>112</v>
      </c>
      <c r="B30" s="21"/>
      <c r="C30" s="15" t="s">
        <v>113</v>
      </c>
      <c r="D30" s="28"/>
      <c r="E30" s="15"/>
      <c r="F30" s="15"/>
      <c r="G30" s="15"/>
      <c r="H30" s="16"/>
    </row>
    <row r="31" spans="1:8" ht="16.350000000000001" customHeight="1">
      <c r="A31" s="22" t="s">
        <v>114</v>
      </c>
      <c r="B31" s="21"/>
      <c r="C31" s="15" t="s">
        <v>115</v>
      </c>
      <c r="D31" s="28"/>
      <c r="E31" s="15"/>
      <c r="F31" s="15"/>
      <c r="G31" s="15"/>
      <c r="H31" s="16"/>
    </row>
    <row r="32" spans="1:8" ht="16.350000000000001" customHeight="1">
      <c r="A32" s="22" t="s">
        <v>116</v>
      </c>
      <c r="B32" s="21"/>
      <c r="C32" s="15" t="s">
        <v>117</v>
      </c>
      <c r="D32" s="28"/>
      <c r="E32" s="15"/>
      <c r="F32" s="15"/>
      <c r="G32" s="15"/>
      <c r="H32" s="16"/>
    </row>
    <row r="33" spans="1:8" ht="16.350000000000001" customHeight="1">
      <c r="A33" s="15"/>
      <c r="B33" s="15"/>
      <c r="C33" s="15" t="s">
        <v>118</v>
      </c>
      <c r="D33" s="28"/>
      <c r="E33" s="15"/>
      <c r="F33" s="15"/>
      <c r="G33" s="15"/>
      <c r="H33" s="15"/>
    </row>
    <row r="34" spans="1:8" ht="16.350000000000001" customHeight="1">
      <c r="A34" s="15"/>
      <c r="B34" s="15"/>
      <c r="C34" s="15" t="s">
        <v>119</v>
      </c>
      <c r="D34" s="28"/>
      <c r="E34" s="15"/>
      <c r="F34" s="15"/>
      <c r="G34" s="15"/>
      <c r="H34" s="15"/>
    </row>
    <row r="35" spans="1:8" ht="16.350000000000001" customHeight="1">
      <c r="A35" s="15"/>
      <c r="B35" s="15"/>
      <c r="C35" s="15" t="s">
        <v>120</v>
      </c>
      <c r="D35" s="28"/>
      <c r="E35" s="15"/>
      <c r="F35" s="15"/>
      <c r="G35" s="15"/>
      <c r="H35" s="15"/>
    </row>
    <row r="36" spans="1:8" ht="16.350000000000001" customHeight="1">
      <c r="A36" s="15"/>
      <c r="B36" s="15"/>
      <c r="C36" s="15"/>
      <c r="D36" s="15"/>
      <c r="E36" s="15"/>
      <c r="F36" s="15"/>
      <c r="G36" s="15"/>
      <c r="H36" s="15"/>
    </row>
    <row r="37" spans="1:8" ht="16.350000000000001" customHeight="1">
      <c r="A37" s="22" t="s">
        <v>121</v>
      </c>
      <c r="B37" s="21">
        <f>SUM(B6)</f>
        <v>1169.3399999999999</v>
      </c>
      <c r="C37" s="22" t="s">
        <v>122</v>
      </c>
      <c r="D37" s="21">
        <f>SUM(D6:D35)</f>
        <v>1169.3399999999999</v>
      </c>
      <c r="E37" s="22" t="s">
        <v>122</v>
      </c>
      <c r="F37" s="21">
        <f>SUM(F6+F10)</f>
        <v>1169.3400000000001</v>
      </c>
      <c r="G37" s="22" t="s">
        <v>122</v>
      </c>
      <c r="H37" s="21">
        <f>SUM(H6:H7)</f>
        <v>1169.3400000000001</v>
      </c>
    </row>
    <row r="38" spans="1:8" ht="16.350000000000001" customHeight="1">
      <c r="A38" s="22" t="s">
        <v>123</v>
      </c>
      <c r="B38" s="21"/>
      <c r="C38" s="22" t="s">
        <v>124</v>
      </c>
      <c r="D38" s="21"/>
      <c r="E38" s="22" t="s">
        <v>124</v>
      </c>
      <c r="F38" s="21"/>
      <c r="G38" s="22" t="s">
        <v>124</v>
      </c>
      <c r="H38" s="21"/>
    </row>
    <row r="39" spans="1:8" ht="16.350000000000001" customHeight="1">
      <c r="A39" s="15"/>
      <c r="B39" s="16"/>
      <c r="C39" s="15"/>
      <c r="D39" s="16"/>
      <c r="E39" s="22"/>
      <c r="F39" s="21"/>
      <c r="G39" s="22"/>
      <c r="H39" s="21"/>
    </row>
    <row r="40" spans="1:8" ht="16.350000000000001" customHeight="1">
      <c r="A40" s="22" t="s">
        <v>125</v>
      </c>
      <c r="B40" s="21">
        <f>SUM(B37)</f>
        <v>1169.3399999999999</v>
      </c>
      <c r="C40" s="22" t="s">
        <v>126</v>
      </c>
      <c r="D40" s="21">
        <f>SUM(D37)</f>
        <v>1169.3399999999999</v>
      </c>
      <c r="E40" s="22" t="s">
        <v>126</v>
      </c>
      <c r="F40" s="21">
        <f>SUM(F37:F39)</f>
        <v>1169.3400000000001</v>
      </c>
      <c r="G40" s="22" t="s">
        <v>126</v>
      </c>
      <c r="H40" s="21">
        <f>SUM(H37)</f>
        <v>1169.3400000000001</v>
      </c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Normal="100" workbookViewId="0">
      <selection activeCell="D11" sqref="D1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9"/>
    </row>
    <row r="2" spans="1:25" ht="33.6" customHeight="1">
      <c r="A2" s="100" t="s">
        <v>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2.35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7" t="s">
        <v>26</v>
      </c>
      <c r="Y3" s="97"/>
    </row>
    <row r="4" spans="1:25" ht="22.35" customHeight="1">
      <c r="A4" s="99" t="s">
        <v>127</v>
      </c>
      <c r="B4" s="99" t="s">
        <v>128</v>
      </c>
      <c r="C4" s="99" t="s">
        <v>129</v>
      </c>
      <c r="D4" s="99" t="s">
        <v>130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 t="s">
        <v>123</v>
      </c>
      <c r="T4" s="99"/>
      <c r="U4" s="99"/>
      <c r="V4" s="99"/>
      <c r="W4" s="99"/>
      <c r="X4" s="99"/>
      <c r="Y4" s="99"/>
    </row>
    <row r="5" spans="1:25" ht="22.35" customHeight="1">
      <c r="A5" s="99"/>
      <c r="B5" s="99"/>
      <c r="C5" s="99"/>
      <c r="D5" s="99" t="s">
        <v>131</v>
      </c>
      <c r="E5" s="99" t="s">
        <v>132</v>
      </c>
      <c r="F5" s="99" t="s">
        <v>133</v>
      </c>
      <c r="G5" s="99" t="s">
        <v>134</v>
      </c>
      <c r="H5" s="99" t="s">
        <v>135</v>
      </c>
      <c r="I5" s="99" t="s">
        <v>136</v>
      </c>
      <c r="J5" s="99" t="s">
        <v>137</v>
      </c>
      <c r="K5" s="99"/>
      <c r="L5" s="99"/>
      <c r="M5" s="99"/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131</v>
      </c>
      <c r="T5" s="99" t="s">
        <v>132</v>
      </c>
      <c r="U5" s="99" t="s">
        <v>133</v>
      </c>
      <c r="V5" s="99" t="s">
        <v>134</v>
      </c>
      <c r="W5" s="99" t="s">
        <v>135</v>
      </c>
      <c r="X5" s="99" t="s">
        <v>136</v>
      </c>
      <c r="Y5" s="99" t="s">
        <v>143</v>
      </c>
    </row>
    <row r="6" spans="1:25" ht="22.35" customHeight="1">
      <c r="A6" s="99"/>
      <c r="B6" s="99"/>
      <c r="C6" s="99"/>
      <c r="D6" s="99"/>
      <c r="E6" s="99"/>
      <c r="F6" s="99"/>
      <c r="G6" s="99"/>
      <c r="H6" s="99"/>
      <c r="I6" s="99"/>
      <c r="J6" s="25" t="s">
        <v>144</v>
      </c>
      <c r="K6" s="25" t="s">
        <v>145</v>
      </c>
      <c r="L6" s="25" t="s">
        <v>146</v>
      </c>
      <c r="M6" s="25" t="s">
        <v>135</v>
      </c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</row>
    <row r="7" spans="1:25" ht="22.9" customHeight="1">
      <c r="A7" s="20">
        <v>140001</v>
      </c>
      <c r="B7" s="20" t="s">
        <v>337</v>
      </c>
      <c r="C7" s="33">
        <f>SUM(D7)</f>
        <v>1169.3399999999999</v>
      </c>
      <c r="D7" s="33">
        <f>SUM(E7)</f>
        <v>1169.3399999999999</v>
      </c>
      <c r="E7" s="33">
        <v>1169.3399999999999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22.9" customHeight="1">
      <c r="A8" s="20"/>
      <c r="B8" s="2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22.9" customHeight="1">
      <c r="A9" s="44"/>
      <c r="B9" s="44"/>
      <c r="C9" s="28"/>
      <c r="D9" s="28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6.350000000000001" customHeight="1"/>
    <row r="11" spans="1:25" ht="16.350000000000001" customHeight="1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zoomScale="115" zoomScaleNormal="115" workbookViewId="0">
      <selection activeCell="E17" sqref="E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9"/>
      <c r="D1" s="36"/>
    </row>
    <row r="2" spans="1:11" ht="31.9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95" customHeight="1">
      <c r="A3" s="101" t="s">
        <v>339</v>
      </c>
      <c r="B3" s="101"/>
      <c r="C3" s="101"/>
      <c r="D3" s="101"/>
      <c r="E3" s="101"/>
      <c r="F3" s="101"/>
      <c r="G3" s="101"/>
      <c r="H3" s="101"/>
      <c r="I3" s="101"/>
      <c r="J3" s="101"/>
      <c r="K3" s="18" t="s">
        <v>26</v>
      </c>
    </row>
    <row r="4" spans="1:11" ht="27.6" customHeight="1">
      <c r="A4" s="98" t="s">
        <v>147</v>
      </c>
      <c r="B4" s="98"/>
      <c r="C4" s="98"/>
      <c r="D4" s="98" t="s">
        <v>148</v>
      </c>
      <c r="E4" s="98" t="s">
        <v>149</v>
      </c>
      <c r="F4" s="98" t="s">
        <v>129</v>
      </c>
      <c r="G4" s="98" t="s">
        <v>150</v>
      </c>
      <c r="H4" s="98" t="s">
        <v>151</v>
      </c>
      <c r="I4" s="98" t="s">
        <v>152</v>
      </c>
      <c r="J4" s="98" t="s">
        <v>153</v>
      </c>
      <c r="K4" s="98" t="s">
        <v>154</v>
      </c>
    </row>
    <row r="5" spans="1:11" ht="25.9" customHeight="1">
      <c r="A5" s="14" t="s">
        <v>155</v>
      </c>
      <c r="B5" s="14" t="s">
        <v>156</v>
      </c>
      <c r="C5" s="14" t="s">
        <v>157</v>
      </c>
      <c r="D5" s="98"/>
      <c r="E5" s="98"/>
      <c r="F5" s="98"/>
      <c r="G5" s="98"/>
      <c r="H5" s="98"/>
      <c r="I5" s="98"/>
      <c r="J5" s="98"/>
      <c r="K5" s="98"/>
    </row>
    <row r="6" spans="1:11" ht="25.9" customHeight="1">
      <c r="A6" s="55"/>
      <c r="B6" s="55"/>
      <c r="C6" s="55"/>
      <c r="D6" s="55"/>
      <c r="E6" s="55" t="s">
        <v>363</v>
      </c>
      <c r="F6" s="60">
        <f>SUM(F7:F15)</f>
        <v>1169.3399999999999</v>
      </c>
      <c r="G6" s="60">
        <f>SUM(G7:G15)</f>
        <v>724.33999999999992</v>
      </c>
      <c r="H6" s="60">
        <f>SUM(H7:H15)</f>
        <v>445</v>
      </c>
      <c r="I6" s="55"/>
      <c r="J6" s="55"/>
      <c r="K6" s="55"/>
    </row>
    <row r="7" spans="1:11" ht="22.9" customHeight="1">
      <c r="A7" s="58">
        <v>208</v>
      </c>
      <c r="B7" s="58" t="s">
        <v>343</v>
      </c>
      <c r="C7" s="58" t="s">
        <v>343</v>
      </c>
      <c r="D7" s="51">
        <v>2080505</v>
      </c>
      <c r="E7" s="37" t="s">
        <v>341</v>
      </c>
      <c r="F7" s="60">
        <f>SUM(G7:K7)</f>
        <v>51.39</v>
      </c>
      <c r="G7" s="60">
        <v>51.39</v>
      </c>
      <c r="H7" s="60"/>
      <c r="I7" s="38"/>
      <c r="J7" s="37"/>
      <c r="K7" s="37"/>
    </row>
    <row r="8" spans="1:11" ht="22.9" customHeight="1">
      <c r="A8" s="58">
        <v>208</v>
      </c>
      <c r="B8" s="58" t="s">
        <v>343</v>
      </c>
      <c r="C8" s="58" t="s">
        <v>344</v>
      </c>
      <c r="D8" s="58">
        <v>2080506</v>
      </c>
      <c r="E8" s="39" t="s">
        <v>342</v>
      </c>
      <c r="F8" s="60">
        <f t="shared" ref="F8:F15" si="0">SUM(G8:K8)</f>
        <v>25.7</v>
      </c>
      <c r="G8" s="61">
        <v>25.7</v>
      </c>
      <c r="H8" s="61"/>
      <c r="I8" s="40"/>
      <c r="J8" s="43"/>
      <c r="K8" s="43"/>
    </row>
    <row r="9" spans="1:11" ht="22.9" customHeight="1">
      <c r="A9" s="58" t="s">
        <v>347</v>
      </c>
      <c r="B9" s="58" t="s">
        <v>348</v>
      </c>
      <c r="C9" s="58" t="s">
        <v>349</v>
      </c>
      <c r="D9" s="58">
        <v>2082701</v>
      </c>
      <c r="E9" s="39" t="s">
        <v>350</v>
      </c>
      <c r="F9" s="60">
        <f t="shared" si="0"/>
        <v>3.63</v>
      </c>
      <c r="G9" s="61">
        <v>3.63</v>
      </c>
      <c r="H9" s="61"/>
      <c r="I9" s="40"/>
      <c r="J9" s="43"/>
      <c r="K9" s="43"/>
    </row>
    <row r="10" spans="1:11" ht="22.9" customHeight="1">
      <c r="A10" s="58" t="s">
        <v>347</v>
      </c>
      <c r="B10" s="58" t="s">
        <v>348</v>
      </c>
      <c r="C10" s="58" t="s">
        <v>351</v>
      </c>
      <c r="D10" s="58">
        <v>2082702</v>
      </c>
      <c r="E10" s="39" t="s">
        <v>352</v>
      </c>
      <c r="F10" s="60">
        <f t="shared" si="0"/>
        <v>1.81</v>
      </c>
      <c r="G10" s="61">
        <v>1.81</v>
      </c>
      <c r="H10" s="61"/>
      <c r="I10" s="40"/>
      <c r="J10" s="43"/>
      <c r="K10" s="43"/>
    </row>
    <row r="11" spans="1:11" ht="22.9" customHeight="1">
      <c r="A11" s="58" t="s">
        <v>353</v>
      </c>
      <c r="B11" s="58" t="s">
        <v>354</v>
      </c>
      <c r="C11" s="58" t="s">
        <v>355</v>
      </c>
      <c r="D11" s="58">
        <v>2101199</v>
      </c>
      <c r="E11" s="39" t="s">
        <v>356</v>
      </c>
      <c r="F11" s="60">
        <f t="shared" si="0"/>
        <v>31.35</v>
      </c>
      <c r="G11" s="61">
        <v>31.35</v>
      </c>
      <c r="H11" s="61"/>
      <c r="I11" s="40"/>
      <c r="J11" s="43"/>
      <c r="K11" s="43"/>
    </row>
    <row r="12" spans="1:11" ht="22.9" customHeight="1">
      <c r="A12" s="58" t="s">
        <v>357</v>
      </c>
      <c r="B12" s="58" t="s">
        <v>349</v>
      </c>
      <c r="C12" s="58" t="s">
        <v>349</v>
      </c>
      <c r="D12" s="58">
        <v>2120101</v>
      </c>
      <c r="E12" s="39" t="s">
        <v>358</v>
      </c>
      <c r="F12" s="60">
        <f t="shared" si="0"/>
        <v>487.21</v>
      </c>
      <c r="G12" s="61">
        <v>487.21</v>
      </c>
      <c r="H12" s="61"/>
      <c r="I12" s="40"/>
      <c r="J12" s="43"/>
      <c r="K12" s="43"/>
    </row>
    <row r="13" spans="1:11" ht="22.9" customHeight="1">
      <c r="A13" s="58" t="s">
        <v>357</v>
      </c>
      <c r="B13" s="58" t="s">
        <v>349</v>
      </c>
      <c r="C13" s="58" t="s">
        <v>351</v>
      </c>
      <c r="D13" s="58">
        <v>2120102</v>
      </c>
      <c r="E13" s="39" t="s">
        <v>359</v>
      </c>
      <c r="F13" s="60">
        <f t="shared" si="0"/>
        <v>84.7</v>
      </c>
      <c r="G13" s="61">
        <v>84.7</v>
      </c>
      <c r="H13" s="61"/>
      <c r="I13" s="40"/>
      <c r="J13" s="43"/>
      <c r="K13" s="43"/>
    </row>
    <row r="14" spans="1:11" ht="22.9" customHeight="1">
      <c r="A14" s="58" t="s">
        <v>357</v>
      </c>
      <c r="B14" s="58" t="s">
        <v>349</v>
      </c>
      <c r="C14" s="58" t="s">
        <v>355</v>
      </c>
      <c r="D14" s="58">
        <v>2120199</v>
      </c>
      <c r="E14" s="39" t="s">
        <v>360</v>
      </c>
      <c r="F14" s="60">
        <f t="shared" si="0"/>
        <v>445</v>
      </c>
      <c r="G14" s="61"/>
      <c r="H14" s="61">
        <v>445</v>
      </c>
      <c r="I14" s="40"/>
      <c r="J14" s="43"/>
      <c r="K14" s="43"/>
    </row>
    <row r="15" spans="1:11" ht="22.9" customHeight="1">
      <c r="A15" s="58" t="s">
        <v>361</v>
      </c>
      <c r="B15" s="58" t="s">
        <v>351</v>
      </c>
      <c r="C15" s="58" t="s">
        <v>349</v>
      </c>
      <c r="D15" s="58">
        <v>2210201</v>
      </c>
      <c r="E15" s="39" t="s">
        <v>362</v>
      </c>
      <c r="F15" s="60">
        <f t="shared" si="0"/>
        <v>38.549999999999997</v>
      </c>
      <c r="G15" s="61">
        <v>38.549999999999997</v>
      </c>
      <c r="H15" s="61"/>
      <c r="I15" s="40"/>
      <c r="J15" s="43"/>
      <c r="K15" s="43"/>
    </row>
    <row r="16" spans="1:11" ht="22.9" customHeight="1">
      <c r="A16" s="52"/>
      <c r="B16" s="52"/>
      <c r="C16" s="52"/>
      <c r="D16" s="39"/>
      <c r="E16" s="39"/>
      <c r="F16" s="40"/>
      <c r="G16" s="61"/>
      <c r="H16" s="61"/>
      <c r="I16" s="40"/>
      <c r="J16" s="43"/>
      <c r="K16" s="43"/>
    </row>
    <row r="17" spans="1:11" ht="22.9" customHeight="1">
      <c r="A17" s="53"/>
      <c r="B17" s="53"/>
      <c r="C17" s="53"/>
      <c r="D17" s="58"/>
      <c r="E17" s="58"/>
      <c r="F17" s="61"/>
      <c r="G17" s="61"/>
      <c r="H17" s="61"/>
      <c r="I17" s="42"/>
      <c r="J17" s="41"/>
      <c r="K17" s="41"/>
    </row>
    <row r="1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zoomScaleNormal="100" workbookViewId="0">
      <selection activeCell="E7" sqref="E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10" width="7.75" customWidth="1"/>
    <col min="11" max="12" width="7.125" customWidth="1"/>
    <col min="13" max="13" width="6.75" customWidth="1"/>
    <col min="14" max="16" width="7.125" customWidth="1"/>
    <col min="17" max="17" width="7.7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9"/>
    </row>
    <row r="2" spans="1:20" ht="42.2" customHeight="1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9.899999999999999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 t="s">
        <v>26</v>
      </c>
      <c r="T3" s="97"/>
    </row>
    <row r="4" spans="1:20" ht="19.899999999999999" customHeight="1">
      <c r="A4" s="99" t="s">
        <v>147</v>
      </c>
      <c r="B4" s="99"/>
      <c r="C4" s="99"/>
      <c r="D4" s="99" t="s">
        <v>158</v>
      </c>
      <c r="E4" s="99" t="s">
        <v>159</v>
      </c>
      <c r="F4" s="99" t="s">
        <v>160</v>
      </c>
      <c r="G4" s="99" t="s">
        <v>161</v>
      </c>
      <c r="H4" s="99" t="s">
        <v>162</v>
      </c>
      <c r="I4" s="99" t="s">
        <v>163</v>
      </c>
      <c r="J4" s="99" t="s">
        <v>164</v>
      </c>
      <c r="K4" s="99" t="s">
        <v>165</v>
      </c>
      <c r="L4" s="99" t="s">
        <v>166</v>
      </c>
      <c r="M4" s="99" t="s">
        <v>167</v>
      </c>
      <c r="N4" s="99" t="s">
        <v>168</v>
      </c>
      <c r="O4" s="99" t="s">
        <v>169</v>
      </c>
      <c r="P4" s="99" t="s">
        <v>170</v>
      </c>
      <c r="Q4" s="99" t="s">
        <v>171</v>
      </c>
      <c r="R4" s="99" t="s">
        <v>172</v>
      </c>
      <c r="S4" s="99" t="s">
        <v>173</v>
      </c>
      <c r="T4" s="99" t="s">
        <v>174</v>
      </c>
    </row>
    <row r="5" spans="1:20" ht="20.65" customHeight="1">
      <c r="A5" s="25" t="s">
        <v>155</v>
      </c>
      <c r="B5" s="25" t="s">
        <v>156</v>
      </c>
      <c r="C5" s="25" t="s">
        <v>157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22.9" customHeight="1">
      <c r="A6" s="22"/>
      <c r="B6" s="22"/>
      <c r="C6" s="22"/>
      <c r="D6" s="20"/>
      <c r="E6" s="20"/>
      <c r="F6" s="67">
        <f>SUM(G6:H6)</f>
        <v>1169.3399999999999</v>
      </c>
      <c r="G6" s="67">
        <f>SUM(G7:G15)</f>
        <v>639.63999999999987</v>
      </c>
      <c r="H6" s="67">
        <f>SUM(H7:H15)</f>
        <v>529.70000000000005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56">
        <v>208</v>
      </c>
      <c r="B7" s="56" t="s">
        <v>343</v>
      </c>
      <c r="C7" s="56" t="s">
        <v>343</v>
      </c>
      <c r="D7" s="20">
        <v>140001</v>
      </c>
      <c r="E7" s="20" t="s">
        <v>341</v>
      </c>
      <c r="F7" s="67">
        <f t="shared" ref="F7:F15" si="0">SUM(G7:H7)</f>
        <v>51.39</v>
      </c>
      <c r="G7" s="56">
        <v>51.39</v>
      </c>
      <c r="H7" s="56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56">
        <v>208</v>
      </c>
      <c r="B8" s="56" t="s">
        <v>343</v>
      </c>
      <c r="C8" s="56" t="s">
        <v>344</v>
      </c>
      <c r="D8" s="20">
        <v>140001</v>
      </c>
      <c r="E8" s="20" t="s">
        <v>342</v>
      </c>
      <c r="F8" s="67">
        <f t="shared" si="0"/>
        <v>25.7</v>
      </c>
      <c r="G8" s="56">
        <v>25.7</v>
      </c>
      <c r="H8" s="56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56" t="s">
        <v>347</v>
      </c>
      <c r="B9" s="56" t="s">
        <v>348</v>
      </c>
      <c r="C9" s="56" t="s">
        <v>349</v>
      </c>
      <c r="D9" s="20">
        <v>140001</v>
      </c>
      <c r="E9" s="20" t="s">
        <v>350</v>
      </c>
      <c r="F9" s="67">
        <f t="shared" si="0"/>
        <v>3.63</v>
      </c>
      <c r="G9" s="56">
        <v>3.63</v>
      </c>
      <c r="H9" s="56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2.9" customHeight="1">
      <c r="A10" s="56" t="s">
        <v>347</v>
      </c>
      <c r="B10" s="56" t="s">
        <v>348</v>
      </c>
      <c r="C10" s="56" t="s">
        <v>351</v>
      </c>
      <c r="D10" s="20">
        <v>140001</v>
      </c>
      <c r="E10" s="20" t="s">
        <v>352</v>
      </c>
      <c r="F10" s="67">
        <f t="shared" si="0"/>
        <v>1.81</v>
      </c>
      <c r="G10" s="56">
        <v>1.81</v>
      </c>
      <c r="H10" s="5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2.9" customHeight="1">
      <c r="A11" s="56" t="s">
        <v>353</v>
      </c>
      <c r="B11" s="56" t="s">
        <v>354</v>
      </c>
      <c r="C11" s="56" t="s">
        <v>355</v>
      </c>
      <c r="D11" s="20">
        <v>140001</v>
      </c>
      <c r="E11" s="20" t="s">
        <v>356</v>
      </c>
      <c r="F11" s="67">
        <f t="shared" si="0"/>
        <v>31.35</v>
      </c>
      <c r="G11" s="56">
        <v>31.35</v>
      </c>
      <c r="H11" s="56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22.9" customHeight="1">
      <c r="A12" s="56" t="s">
        <v>357</v>
      </c>
      <c r="B12" s="56" t="s">
        <v>349</v>
      </c>
      <c r="C12" s="56" t="s">
        <v>349</v>
      </c>
      <c r="D12" s="20">
        <v>140001</v>
      </c>
      <c r="E12" s="20" t="s">
        <v>358</v>
      </c>
      <c r="F12" s="67">
        <f t="shared" si="0"/>
        <v>487.21</v>
      </c>
      <c r="G12" s="56">
        <v>487.21</v>
      </c>
      <c r="H12" s="5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2.9" customHeight="1">
      <c r="A13" s="56" t="s">
        <v>357</v>
      </c>
      <c r="B13" s="56" t="s">
        <v>349</v>
      </c>
      <c r="C13" s="56" t="s">
        <v>351</v>
      </c>
      <c r="D13" s="20">
        <v>140001</v>
      </c>
      <c r="E13" s="20" t="s">
        <v>359</v>
      </c>
      <c r="F13" s="67">
        <f t="shared" si="0"/>
        <v>84.7</v>
      </c>
      <c r="G13" s="56"/>
      <c r="H13" s="56">
        <v>84.7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22.9" customHeight="1">
      <c r="A14" s="56" t="s">
        <v>357</v>
      </c>
      <c r="B14" s="56" t="s">
        <v>349</v>
      </c>
      <c r="C14" s="56" t="s">
        <v>355</v>
      </c>
      <c r="D14" s="20">
        <v>140001</v>
      </c>
      <c r="E14" s="20" t="s">
        <v>360</v>
      </c>
      <c r="F14" s="67">
        <f t="shared" si="0"/>
        <v>445</v>
      </c>
      <c r="G14" s="56"/>
      <c r="H14" s="56">
        <v>445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22.9" customHeight="1">
      <c r="A15" s="56" t="s">
        <v>361</v>
      </c>
      <c r="B15" s="56" t="s">
        <v>351</v>
      </c>
      <c r="C15" s="56" t="s">
        <v>349</v>
      </c>
      <c r="D15" s="20">
        <v>140001</v>
      </c>
      <c r="E15" s="20" t="s">
        <v>362</v>
      </c>
      <c r="F15" s="67">
        <f t="shared" si="0"/>
        <v>38.549999999999997</v>
      </c>
      <c r="G15" s="56">
        <v>38.549999999999997</v>
      </c>
      <c r="H15" s="5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spans="1:20" ht="22.9" customHeight="1">
      <c r="A16" s="59"/>
      <c r="B16" s="59"/>
      <c r="C16" s="59"/>
      <c r="D16" s="20"/>
      <c r="E16" s="39"/>
      <c r="F16" s="35"/>
      <c r="G16" s="61"/>
      <c r="H16" s="61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ht="22.9" customHeight="1">
      <c r="A17" s="30"/>
      <c r="B17" s="30"/>
      <c r="C17" s="30"/>
      <c r="D17" s="26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8"/>
  <sheetViews>
    <sheetView zoomScaleNormal="100" workbookViewId="0">
      <selection activeCell="D7" sqref="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spans="1:21" ht="16.350000000000001" customHeight="1">
      <c r="A1" s="19"/>
    </row>
    <row r="2" spans="1:21" ht="37.15" customHeight="1">
      <c r="A2" s="100" t="s">
        <v>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7" t="s">
        <v>26</v>
      </c>
      <c r="U3" s="97"/>
    </row>
    <row r="4" spans="1:21" ht="22.35" customHeight="1">
      <c r="A4" s="99" t="s">
        <v>147</v>
      </c>
      <c r="B4" s="99"/>
      <c r="C4" s="99"/>
      <c r="D4" s="99" t="s">
        <v>158</v>
      </c>
      <c r="E4" s="99" t="s">
        <v>159</v>
      </c>
      <c r="F4" s="99" t="s">
        <v>175</v>
      </c>
      <c r="G4" s="99" t="s">
        <v>150</v>
      </c>
      <c r="H4" s="99"/>
      <c r="I4" s="99"/>
      <c r="J4" s="99"/>
      <c r="K4" s="99" t="s">
        <v>151</v>
      </c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39.6" customHeight="1">
      <c r="A5" s="25" t="s">
        <v>155</v>
      </c>
      <c r="B5" s="25" t="s">
        <v>156</v>
      </c>
      <c r="C5" s="25" t="s">
        <v>157</v>
      </c>
      <c r="D5" s="99"/>
      <c r="E5" s="99"/>
      <c r="F5" s="99"/>
      <c r="G5" s="25" t="s">
        <v>129</v>
      </c>
      <c r="H5" s="25" t="s">
        <v>176</v>
      </c>
      <c r="I5" s="25" t="s">
        <v>177</v>
      </c>
      <c r="J5" s="25" t="s">
        <v>169</v>
      </c>
      <c r="K5" s="25" t="s">
        <v>129</v>
      </c>
      <c r="L5" s="25" t="s">
        <v>178</v>
      </c>
      <c r="M5" s="25" t="s">
        <v>179</v>
      </c>
      <c r="N5" s="25" t="s">
        <v>180</v>
      </c>
      <c r="O5" s="25" t="s">
        <v>171</v>
      </c>
      <c r="P5" s="25" t="s">
        <v>181</v>
      </c>
      <c r="Q5" s="25" t="s">
        <v>182</v>
      </c>
      <c r="R5" s="25" t="s">
        <v>183</v>
      </c>
      <c r="S5" s="25" t="s">
        <v>167</v>
      </c>
      <c r="T5" s="25" t="s">
        <v>170</v>
      </c>
      <c r="U5" s="25" t="s">
        <v>174</v>
      </c>
    </row>
    <row r="6" spans="1:21" ht="22.9" customHeight="1">
      <c r="A6" s="22"/>
      <c r="B6" s="22"/>
      <c r="C6" s="22"/>
      <c r="D6" s="22"/>
      <c r="E6" s="64" t="s">
        <v>384</v>
      </c>
      <c r="F6" s="68">
        <f>G6+K6</f>
        <v>1169.3399999999999</v>
      </c>
      <c r="G6" s="68">
        <f>SUM(H6:I6)</f>
        <v>724.33999999999992</v>
      </c>
      <c r="H6" s="68">
        <f>SUM(H7:H15)</f>
        <v>639.63999999999987</v>
      </c>
      <c r="I6" s="67">
        <f t="shared" ref="I6:M6" si="0">SUM(I7:I15)</f>
        <v>84.7</v>
      </c>
      <c r="J6" s="67"/>
      <c r="K6" s="67">
        <f>SUM(M6)</f>
        <v>445</v>
      </c>
      <c r="L6" s="67"/>
      <c r="M6" s="67">
        <f t="shared" si="0"/>
        <v>445</v>
      </c>
      <c r="N6" s="21"/>
      <c r="O6" s="21"/>
      <c r="P6" s="21"/>
      <c r="Q6" s="21"/>
      <c r="R6" s="21"/>
      <c r="S6" s="21"/>
      <c r="T6" s="21"/>
      <c r="U6" s="21"/>
    </row>
    <row r="7" spans="1:21" ht="22.9" customHeight="1">
      <c r="A7" s="56">
        <v>208</v>
      </c>
      <c r="B7" s="56" t="s">
        <v>343</v>
      </c>
      <c r="C7" s="56" t="s">
        <v>343</v>
      </c>
      <c r="D7" s="20">
        <v>140001</v>
      </c>
      <c r="E7" s="70" t="s">
        <v>341</v>
      </c>
      <c r="F7" s="74">
        <f>G7+K7</f>
        <v>51.39</v>
      </c>
      <c r="G7" s="69">
        <f>SUM(H7:J7)</f>
        <v>51.39</v>
      </c>
      <c r="H7" s="69">
        <v>51.39</v>
      </c>
      <c r="I7" s="7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2.9" customHeight="1">
      <c r="A8" s="56">
        <v>208</v>
      </c>
      <c r="B8" s="56" t="s">
        <v>343</v>
      </c>
      <c r="C8" s="56" t="s">
        <v>344</v>
      </c>
      <c r="D8" s="20">
        <v>140001</v>
      </c>
      <c r="E8" s="70" t="s">
        <v>342</v>
      </c>
      <c r="F8" s="74">
        <f t="shared" ref="F8:F15" si="1">G8+K8</f>
        <v>25.7</v>
      </c>
      <c r="G8" s="69">
        <f t="shared" ref="G8:G15" si="2">SUM(H8:J8)</f>
        <v>25.7</v>
      </c>
      <c r="H8" s="69">
        <v>25.7</v>
      </c>
      <c r="I8" s="7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2.9" customHeight="1">
      <c r="A9" s="56" t="s">
        <v>347</v>
      </c>
      <c r="B9" s="56" t="s">
        <v>348</v>
      </c>
      <c r="C9" s="56" t="s">
        <v>349</v>
      </c>
      <c r="D9" s="20">
        <v>140001</v>
      </c>
      <c r="E9" s="70" t="s">
        <v>350</v>
      </c>
      <c r="F9" s="74">
        <f t="shared" si="1"/>
        <v>3.63</v>
      </c>
      <c r="G9" s="69">
        <f t="shared" si="2"/>
        <v>3.63</v>
      </c>
      <c r="H9" s="69">
        <v>3.63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22.9" customHeight="1">
      <c r="A10" s="56" t="s">
        <v>347</v>
      </c>
      <c r="B10" s="56" t="s">
        <v>348</v>
      </c>
      <c r="C10" s="56" t="s">
        <v>351</v>
      </c>
      <c r="D10" s="20">
        <v>140001</v>
      </c>
      <c r="E10" s="70" t="s">
        <v>352</v>
      </c>
      <c r="F10" s="74">
        <f t="shared" si="1"/>
        <v>1.81</v>
      </c>
      <c r="G10" s="69">
        <f t="shared" si="2"/>
        <v>1.81</v>
      </c>
      <c r="H10" s="69">
        <v>1.81</v>
      </c>
      <c r="I10" s="7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22.9" customHeight="1">
      <c r="A11" s="56" t="s">
        <v>353</v>
      </c>
      <c r="B11" s="56" t="s">
        <v>354</v>
      </c>
      <c r="C11" s="56" t="s">
        <v>355</v>
      </c>
      <c r="D11" s="20">
        <v>140001</v>
      </c>
      <c r="E11" s="70" t="s">
        <v>356</v>
      </c>
      <c r="F11" s="74">
        <f t="shared" si="1"/>
        <v>31.35</v>
      </c>
      <c r="G11" s="69">
        <f t="shared" si="2"/>
        <v>31.35</v>
      </c>
      <c r="H11" s="69">
        <v>31.35</v>
      </c>
      <c r="I11" s="7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22.9" customHeight="1">
      <c r="A12" s="56" t="s">
        <v>357</v>
      </c>
      <c r="B12" s="56" t="s">
        <v>349</v>
      </c>
      <c r="C12" s="56" t="s">
        <v>349</v>
      </c>
      <c r="D12" s="20">
        <v>140001</v>
      </c>
      <c r="E12" s="70" t="s">
        <v>358</v>
      </c>
      <c r="F12" s="74">
        <f t="shared" si="1"/>
        <v>487.21</v>
      </c>
      <c r="G12" s="69">
        <f t="shared" si="2"/>
        <v>487.21</v>
      </c>
      <c r="H12" s="69">
        <v>487.21</v>
      </c>
      <c r="I12" s="7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2.9" customHeight="1">
      <c r="A13" s="56" t="s">
        <v>357</v>
      </c>
      <c r="B13" s="56" t="s">
        <v>349</v>
      </c>
      <c r="C13" s="56" t="s">
        <v>351</v>
      </c>
      <c r="D13" s="20">
        <v>140001</v>
      </c>
      <c r="E13" s="70" t="s">
        <v>359</v>
      </c>
      <c r="F13" s="74">
        <f t="shared" si="1"/>
        <v>84.7</v>
      </c>
      <c r="G13" s="69">
        <f t="shared" si="2"/>
        <v>84.7</v>
      </c>
      <c r="H13" s="69"/>
      <c r="I13" s="75">
        <v>84.7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22.9" customHeight="1">
      <c r="A14" s="56" t="s">
        <v>357</v>
      </c>
      <c r="B14" s="56" t="s">
        <v>349</v>
      </c>
      <c r="C14" s="56" t="s">
        <v>355</v>
      </c>
      <c r="D14" s="20">
        <v>140001</v>
      </c>
      <c r="E14" s="70" t="s">
        <v>360</v>
      </c>
      <c r="F14" s="74">
        <f t="shared" si="1"/>
        <v>445</v>
      </c>
      <c r="G14" s="69"/>
      <c r="H14" s="69"/>
      <c r="I14" s="71"/>
      <c r="J14" s="21"/>
      <c r="K14" s="21">
        <v>445</v>
      </c>
      <c r="L14" s="21"/>
      <c r="M14" s="21">
        <v>445</v>
      </c>
      <c r="N14" s="21"/>
      <c r="O14" s="21"/>
      <c r="P14" s="21"/>
      <c r="Q14" s="21"/>
      <c r="R14" s="21"/>
      <c r="S14" s="21"/>
      <c r="T14" s="21"/>
      <c r="U14" s="21"/>
    </row>
    <row r="15" spans="1:21" ht="22.9" customHeight="1">
      <c r="A15" s="56" t="s">
        <v>361</v>
      </c>
      <c r="B15" s="56" t="s">
        <v>351</v>
      </c>
      <c r="C15" s="56" t="s">
        <v>349</v>
      </c>
      <c r="D15" s="20">
        <v>140001</v>
      </c>
      <c r="E15" s="70" t="s">
        <v>362</v>
      </c>
      <c r="F15" s="74">
        <f t="shared" si="1"/>
        <v>38.549999999999997</v>
      </c>
      <c r="G15" s="69">
        <f t="shared" si="2"/>
        <v>38.549999999999997</v>
      </c>
      <c r="H15" s="69">
        <v>38.549999999999997</v>
      </c>
      <c r="I15" s="7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22.9" customHeight="1">
      <c r="A16" s="22"/>
      <c r="B16" s="22"/>
      <c r="C16" s="22"/>
      <c r="D16" s="20"/>
      <c r="E16" s="20"/>
      <c r="F16" s="72"/>
      <c r="G16" s="73"/>
      <c r="H16" s="73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22.9" customHeight="1">
      <c r="A17" s="29"/>
      <c r="B17" s="29"/>
      <c r="C17" s="29"/>
      <c r="D17" s="27"/>
      <c r="E17" s="27"/>
      <c r="F17" s="33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22.9" customHeight="1">
      <c r="A18" s="30"/>
      <c r="B18" s="30"/>
      <c r="C18" s="30"/>
      <c r="D18" s="26"/>
      <c r="E18" s="31"/>
      <c r="F18" s="2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Normal="100" workbookViewId="0">
      <selection activeCell="H29" sqref="H2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9"/>
    </row>
    <row r="2" spans="1:5" ht="31.9" customHeight="1">
      <c r="A2" s="100" t="s">
        <v>9</v>
      </c>
      <c r="B2" s="100"/>
      <c r="C2" s="100"/>
      <c r="D2" s="100"/>
    </row>
    <row r="3" spans="1:5" ht="18.95" customHeight="1">
      <c r="A3" s="96" t="s">
        <v>340</v>
      </c>
      <c r="B3" s="96"/>
      <c r="C3" s="96"/>
      <c r="D3" s="18" t="s">
        <v>26</v>
      </c>
      <c r="E3" s="19"/>
    </row>
    <row r="4" spans="1:5" ht="20.25" customHeight="1">
      <c r="A4" s="98" t="s">
        <v>27</v>
      </c>
      <c r="B4" s="98"/>
      <c r="C4" s="98" t="s">
        <v>28</v>
      </c>
      <c r="D4" s="98"/>
      <c r="E4" s="23"/>
    </row>
    <row r="5" spans="1:5" ht="20.25" customHeight="1">
      <c r="A5" s="14" t="s">
        <v>29</v>
      </c>
      <c r="B5" s="14" t="s">
        <v>30</v>
      </c>
      <c r="C5" s="14" t="s">
        <v>29</v>
      </c>
      <c r="D5" s="14" t="s">
        <v>30</v>
      </c>
      <c r="E5" s="23"/>
    </row>
    <row r="6" spans="1:5" ht="20.25" customHeight="1">
      <c r="A6" s="22" t="s">
        <v>184</v>
      </c>
      <c r="B6" s="21">
        <v>1169.3399999999999</v>
      </c>
      <c r="C6" s="22" t="s">
        <v>185</v>
      </c>
      <c r="D6" s="33">
        <f>SUM(D13:D27)</f>
        <v>1169.3399999999999</v>
      </c>
      <c r="E6" s="24"/>
    </row>
    <row r="7" spans="1:5" ht="20.25" customHeight="1">
      <c r="A7" s="15" t="s">
        <v>186</v>
      </c>
      <c r="B7" s="16">
        <v>1169.3399999999999</v>
      </c>
      <c r="C7" s="15" t="s">
        <v>35</v>
      </c>
      <c r="D7" s="28"/>
      <c r="E7" s="24"/>
    </row>
    <row r="8" spans="1:5" ht="20.25" customHeight="1">
      <c r="A8" s="15" t="s">
        <v>187</v>
      </c>
      <c r="B8" s="16">
        <v>1169.3399999999999</v>
      </c>
      <c r="C8" s="15" t="s">
        <v>39</v>
      </c>
      <c r="D8" s="28"/>
      <c r="E8" s="24"/>
    </row>
    <row r="9" spans="1:5" ht="31.15" customHeight="1">
      <c r="A9" s="15" t="s">
        <v>42</v>
      </c>
      <c r="B9" s="16"/>
      <c r="C9" s="15" t="s">
        <v>43</v>
      </c>
      <c r="D9" s="28"/>
      <c r="E9" s="24"/>
    </row>
    <row r="10" spans="1:5" ht="20.25" customHeight="1">
      <c r="A10" s="15" t="s">
        <v>188</v>
      </c>
      <c r="B10" s="16"/>
      <c r="C10" s="15" t="s">
        <v>47</v>
      </c>
      <c r="D10" s="28"/>
      <c r="E10" s="24"/>
    </row>
    <row r="11" spans="1:5" ht="20.25" customHeight="1">
      <c r="A11" s="15" t="s">
        <v>189</v>
      </c>
      <c r="B11" s="16"/>
      <c r="C11" s="15" t="s">
        <v>51</v>
      </c>
      <c r="D11" s="28"/>
      <c r="E11" s="24"/>
    </row>
    <row r="12" spans="1:5" ht="20.25" customHeight="1">
      <c r="A12" s="15" t="s">
        <v>190</v>
      </c>
      <c r="B12" s="16"/>
      <c r="C12" s="15" t="s">
        <v>55</v>
      </c>
      <c r="D12" s="28"/>
      <c r="E12" s="24"/>
    </row>
    <row r="13" spans="1:5" ht="20.25" customHeight="1">
      <c r="A13" s="22" t="s">
        <v>191</v>
      </c>
      <c r="B13" s="21"/>
      <c r="C13" s="15" t="s">
        <v>59</v>
      </c>
      <c r="D13" s="28"/>
      <c r="E13" s="24"/>
    </row>
    <row r="14" spans="1:5" ht="20.25" customHeight="1">
      <c r="A14" s="15" t="s">
        <v>186</v>
      </c>
      <c r="B14" s="16"/>
      <c r="C14" s="15" t="s">
        <v>63</v>
      </c>
      <c r="D14" s="28">
        <v>82.53</v>
      </c>
      <c r="E14" s="24"/>
    </row>
    <row r="15" spans="1:5" ht="20.25" customHeight="1">
      <c r="A15" s="15" t="s">
        <v>188</v>
      </c>
      <c r="B15" s="16"/>
      <c r="C15" s="15" t="s">
        <v>67</v>
      </c>
      <c r="D15" s="28"/>
      <c r="E15" s="24"/>
    </row>
    <row r="16" spans="1:5" ht="20.25" customHeight="1">
      <c r="A16" s="15" t="s">
        <v>189</v>
      </c>
      <c r="B16" s="16"/>
      <c r="C16" s="15" t="s">
        <v>71</v>
      </c>
      <c r="D16" s="28">
        <v>31.35</v>
      </c>
      <c r="E16" s="24"/>
    </row>
    <row r="17" spans="1:5" ht="20.25" customHeight="1">
      <c r="A17" s="15" t="s">
        <v>190</v>
      </c>
      <c r="B17" s="16"/>
      <c r="C17" s="15" t="s">
        <v>75</v>
      </c>
      <c r="D17" s="28"/>
      <c r="E17" s="24"/>
    </row>
    <row r="18" spans="1:5" ht="20.25" customHeight="1">
      <c r="A18" s="15"/>
      <c r="B18" s="16"/>
      <c r="C18" s="15" t="s">
        <v>79</v>
      </c>
      <c r="D18" s="28">
        <v>1016.91</v>
      </c>
      <c r="E18" s="24"/>
    </row>
    <row r="19" spans="1:5" ht="20.25" customHeight="1">
      <c r="A19" s="15"/>
      <c r="B19" s="15"/>
      <c r="C19" s="15" t="s">
        <v>83</v>
      </c>
      <c r="D19" s="28"/>
      <c r="E19" s="24"/>
    </row>
    <row r="20" spans="1:5" ht="20.25" customHeight="1">
      <c r="A20" s="15"/>
      <c r="B20" s="15"/>
      <c r="C20" s="15" t="s">
        <v>87</v>
      </c>
      <c r="D20" s="28"/>
      <c r="E20" s="24"/>
    </row>
    <row r="21" spans="1:5" ht="20.25" customHeight="1">
      <c r="A21" s="15"/>
      <c r="B21" s="15"/>
      <c r="C21" s="15" t="s">
        <v>91</v>
      </c>
      <c r="D21" s="28"/>
      <c r="E21" s="24"/>
    </row>
    <row r="22" spans="1:5" ht="20.25" customHeight="1">
      <c r="A22" s="15"/>
      <c r="B22" s="15"/>
      <c r="C22" s="15" t="s">
        <v>94</v>
      </c>
      <c r="D22" s="28"/>
      <c r="E22" s="24"/>
    </row>
    <row r="23" spans="1:5" ht="20.25" customHeight="1">
      <c r="A23" s="15"/>
      <c r="B23" s="15"/>
      <c r="C23" s="15" t="s">
        <v>97</v>
      </c>
      <c r="D23" s="28"/>
      <c r="E23" s="24"/>
    </row>
    <row r="24" spans="1:5" ht="20.25" customHeight="1">
      <c r="A24" s="15"/>
      <c r="B24" s="15"/>
      <c r="C24" s="15" t="s">
        <v>99</v>
      </c>
      <c r="D24" s="28"/>
      <c r="E24" s="24"/>
    </row>
    <row r="25" spans="1:5" ht="20.25" customHeight="1">
      <c r="A25" s="15"/>
      <c r="B25" s="15"/>
      <c r="C25" s="15" t="s">
        <v>101</v>
      </c>
      <c r="D25" s="28"/>
      <c r="E25" s="24"/>
    </row>
    <row r="26" spans="1:5" ht="20.25" customHeight="1">
      <c r="A26" s="15"/>
      <c r="B26" s="15"/>
      <c r="C26" s="15" t="s">
        <v>103</v>
      </c>
      <c r="D26" s="28">
        <v>38.549999999999997</v>
      </c>
      <c r="E26" s="24"/>
    </row>
    <row r="27" spans="1:5" ht="20.25" customHeight="1">
      <c r="A27" s="15"/>
      <c r="B27" s="15"/>
      <c r="C27" s="15" t="s">
        <v>105</v>
      </c>
      <c r="D27" s="28"/>
      <c r="E27" s="24"/>
    </row>
    <row r="28" spans="1:5" ht="20.25" customHeight="1">
      <c r="A28" s="15"/>
      <c r="B28" s="15"/>
      <c r="C28" s="15" t="s">
        <v>107</v>
      </c>
      <c r="D28" s="28"/>
      <c r="E28" s="24"/>
    </row>
    <row r="29" spans="1:5" ht="20.25" customHeight="1">
      <c r="A29" s="15"/>
      <c r="B29" s="15"/>
      <c r="C29" s="15" t="s">
        <v>109</v>
      </c>
      <c r="D29" s="28"/>
      <c r="E29" s="24"/>
    </row>
    <row r="30" spans="1:5" ht="20.25" customHeight="1">
      <c r="A30" s="15"/>
      <c r="B30" s="15"/>
      <c r="C30" s="15" t="s">
        <v>111</v>
      </c>
      <c r="D30" s="28"/>
      <c r="E30" s="24"/>
    </row>
    <row r="31" spans="1:5" ht="20.25" customHeight="1">
      <c r="A31" s="15"/>
      <c r="B31" s="15"/>
      <c r="C31" s="15" t="s">
        <v>113</v>
      </c>
      <c r="D31" s="28"/>
      <c r="E31" s="24"/>
    </row>
    <row r="32" spans="1:5" ht="20.25" customHeight="1">
      <c r="A32" s="15"/>
      <c r="B32" s="15"/>
      <c r="C32" s="15" t="s">
        <v>115</v>
      </c>
      <c r="D32" s="28"/>
      <c r="E32" s="24"/>
    </row>
    <row r="33" spans="1:5" ht="20.25" customHeight="1">
      <c r="A33" s="15"/>
      <c r="B33" s="15"/>
      <c r="C33" s="15" t="s">
        <v>117</v>
      </c>
      <c r="D33" s="28"/>
      <c r="E33" s="24"/>
    </row>
    <row r="34" spans="1:5" ht="20.25" customHeight="1">
      <c r="A34" s="15"/>
      <c r="B34" s="15"/>
      <c r="C34" s="15" t="s">
        <v>118</v>
      </c>
      <c r="D34" s="28"/>
      <c r="E34" s="24"/>
    </row>
    <row r="35" spans="1:5" ht="20.25" customHeight="1">
      <c r="A35" s="15"/>
      <c r="B35" s="15"/>
      <c r="C35" s="15" t="s">
        <v>119</v>
      </c>
      <c r="D35" s="28"/>
      <c r="E35" s="24"/>
    </row>
    <row r="36" spans="1:5" ht="20.25" customHeight="1">
      <c r="A36" s="15"/>
      <c r="B36" s="15"/>
      <c r="C36" s="15" t="s">
        <v>120</v>
      </c>
      <c r="D36" s="28"/>
      <c r="E36" s="24"/>
    </row>
    <row r="37" spans="1:5" ht="20.25" customHeight="1">
      <c r="A37" s="15"/>
      <c r="B37" s="15"/>
      <c r="C37" s="15"/>
      <c r="D37" s="15"/>
      <c r="E37" s="24"/>
    </row>
    <row r="38" spans="1:5" ht="20.25" customHeight="1">
      <c r="A38" s="22"/>
      <c r="B38" s="22"/>
      <c r="C38" s="22" t="s">
        <v>192</v>
      </c>
      <c r="D38" s="21"/>
      <c r="E38" s="34"/>
    </row>
    <row r="39" spans="1:5" ht="20.25" customHeight="1">
      <c r="A39" s="22"/>
      <c r="B39" s="22"/>
      <c r="C39" s="22"/>
      <c r="D39" s="22"/>
      <c r="E39" s="34"/>
    </row>
    <row r="40" spans="1:5" ht="20.25" customHeight="1">
      <c r="A40" s="25" t="s">
        <v>193</v>
      </c>
      <c r="B40" s="21">
        <f>SUM(B6)</f>
        <v>1169.3399999999999</v>
      </c>
      <c r="C40" s="25" t="s">
        <v>194</v>
      </c>
      <c r="D40" s="33">
        <f>SUM(D7:D36)</f>
        <v>1169.3399999999999</v>
      </c>
      <c r="E40" s="34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D16" sqref="D1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2" ht="16.350000000000001" customHeight="1">
      <c r="A1" s="19"/>
      <c r="D1" s="19"/>
    </row>
    <row r="2" spans="1:12" ht="43.15" customHeight="1">
      <c r="A2" s="100" t="s">
        <v>10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24.2" customHeight="1">
      <c r="A3" s="96" t="s">
        <v>339</v>
      </c>
      <c r="B3" s="96"/>
      <c r="C3" s="96"/>
      <c r="D3" s="96"/>
      <c r="E3" s="96"/>
      <c r="F3" s="96"/>
      <c r="G3" s="96"/>
      <c r="H3" s="96"/>
      <c r="I3" s="96"/>
      <c r="J3" s="96"/>
      <c r="K3" s="97" t="s">
        <v>26</v>
      </c>
      <c r="L3" s="97"/>
    </row>
    <row r="4" spans="1:12" ht="24.95" customHeight="1">
      <c r="A4" s="98" t="s">
        <v>147</v>
      </c>
      <c r="B4" s="98"/>
      <c r="C4" s="98"/>
      <c r="D4" s="98" t="s">
        <v>148</v>
      </c>
      <c r="E4" s="98" t="s">
        <v>149</v>
      </c>
      <c r="F4" s="98" t="s">
        <v>129</v>
      </c>
      <c r="G4" s="98" t="s">
        <v>150</v>
      </c>
      <c r="H4" s="98"/>
      <c r="I4" s="98"/>
      <c r="J4" s="98"/>
      <c r="K4" s="98"/>
      <c r="L4" s="98" t="s">
        <v>151</v>
      </c>
    </row>
    <row r="5" spans="1:12" ht="20.65" customHeight="1">
      <c r="A5" s="98"/>
      <c r="B5" s="98"/>
      <c r="C5" s="98"/>
      <c r="D5" s="98"/>
      <c r="E5" s="98"/>
      <c r="F5" s="98"/>
      <c r="G5" s="98" t="s">
        <v>131</v>
      </c>
      <c r="H5" s="98" t="s">
        <v>195</v>
      </c>
      <c r="I5" s="98"/>
      <c r="J5" s="98"/>
      <c r="K5" s="98" t="s">
        <v>196</v>
      </c>
      <c r="L5" s="98"/>
    </row>
    <row r="6" spans="1:12" ht="28.5" customHeight="1">
      <c r="A6" s="14" t="s">
        <v>155</v>
      </c>
      <c r="B6" s="14" t="s">
        <v>156</v>
      </c>
      <c r="C6" s="14" t="s">
        <v>157</v>
      </c>
      <c r="D6" s="98"/>
      <c r="E6" s="98"/>
      <c r="F6" s="98"/>
      <c r="G6" s="98"/>
      <c r="H6" s="14" t="s">
        <v>176</v>
      </c>
      <c r="I6" s="14" t="s">
        <v>197</v>
      </c>
      <c r="J6" s="14" t="s">
        <v>169</v>
      </c>
      <c r="K6" s="98"/>
      <c r="L6" s="98"/>
    </row>
    <row r="7" spans="1:12" ht="22.9" customHeight="1">
      <c r="A7" s="15"/>
      <c r="B7" s="15"/>
      <c r="C7" s="15"/>
      <c r="D7" s="22"/>
      <c r="E7" s="22"/>
      <c r="F7" s="67">
        <f>SUM(F8:F16)</f>
        <v>1169.3399999999999</v>
      </c>
      <c r="G7" s="67">
        <f>SUM(H7:K7)</f>
        <v>724.34</v>
      </c>
      <c r="H7" s="67">
        <v>639.64</v>
      </c>
      <c r="I7" s="67"/>
      <c r="J7" s="67"/>
      <c r="K7" s="67">
        <v>84.7</v>
      </c>
      <c r="L7" s="67">
        <v>445</v>
      </c>
    </row>
    <row r="8" spans="1:12" ht="22.9" customHeight="1">
      <c r="A8" s="56">
        <v>208</v>
      </c>
      <c r="B8" s="56" t="s">
        <v>364</v>
      </c>
      <c r="C8" s="56" t="s">
        <v>364</v>
      </c>
      <c r="D8" s="56">
        <v>2080505</v>
      </c>
      <c r="E8" s="57" t="s">
        <v>365</v>
      </c>
      <c r="F8" s="67">
        <f>G8+L8</f>
        <v>51.39</v>
      </c>
      <c r="G8" s="67">
        <f t="shared" ref="G8:G16" si="0">SUM(H8:K8)</f>
        <v>51.39</v>
      </c>
      <c r="H8" s="67">
        <v>51.39</v>
      </c>
      <c r="I8" s="67"/>
      <c r="J8" s="67"/>
      <c r="K8" s="67"/>
      <c r="L8" s="67"/>
    </row>
    <row r="9" spans="1:12" ht="22.9" customHeight="1">
      <c r="A9" s="56">
        <v>208</v>
      </c>
      <c r="B9" s="56" t="s">
        <v>364</v>
      </c>
      <c r="C9" s="56" t="s">
        <v>366</v>
      </c>
      <c r="D9" s="56">
        <v>2080506</v>
      </c>
      <c r="E9" s="57" t="s">
        <v>367</v>
      </c>
      <c r="F9" s="67">
        <f t="shared" ref="F9:F16" si="1">G9+L9</f>
        <v>25.7</v>
      </c>
      <c r="G9" s="67">
        <f t="shared" si="0"/>
        <v>25.7</v>
      </c>
      <c r="H9" s="67">
        <v>25.7</v>
      </c>
      <c r="I9" s="67"/>
      <c r="J9" s="67"/>
      <c r="K9" s="67"/>
      <c r="L9" s="67"/>
    </row>
    <row r="10" spans="1:12" ht="22.9" customHeight="1">
      <c r="A10" s="56" t="s">
        <v>368</v>
      </c>
      <c r="B10" s="56" t="s">
        <v>369</v>
      </c>
      <c r="C10" s="56" t="s">
        <v>370</v>
      </c>
      <c r="D10" s="56">
        <v>2082701</v>
      </c>
      <c r="E10" s="57" t="s">
        <v>371</v>
      </c>
      <c r="F10" s="67">
        <f t="shared" si="1"/>
        <v>3.63</v>
      </c>
      <c r="G10" s="67">
        <f t="shared" si="0"/>
        <v>3.63</v>
      </c>
      <c r="H10" s="67">
        <v>3.63</v>
      </c>
      <c r="I10" s="67"/>
      <c r="J10" s="67"/>
      <c r="K10" s="67"/>
      <c r="L10" s="67"/>
    </row>
    <row r="11" spans="1:12" ht="22.9" customHeight="1">
      <c r="A11" s="56" t="s">
        <v>368</v>
      </c>
      <c r="B11" s="56" t="s">
        <v>369</v>
      </c>
      <c r="C11" s="56" t="s">
        <v>372</v>
      </c>
      <c r="D11" s="56">
        <v>2082702</v>
      </c>
      <c r="E11" s="57" t="s">
        <v>373</v>
      </c>
      <c r="F11" s="67">
        <f t="shared" si="1"/>
        <v>1.81</v>
      </c>
      <c r="G11" s="67">
        <f t="shared" si="0"/>
        <v>1.81</v>
      </c>
      <c r="H11" s="67">
        <v>1.81</v>
      </c>
      <c r="I11" s="67"/>
      <c r="J11" s="67"/>
      <c r="K11" s="67"/>
      <c r="L11" s="67"/>
    </row>
    <row r="12" spans="1:12" ht="22.9" customHeight="1">
      <c r="A12" s="56" t="s">
        <v>374</v>
      </c>
      <c r="B12" s="56" t="s">
        <v>375</v>
      </c>
      <c r="C12" s="56" t="s">
        <v>376</v>
      </c>
      <c r="D12" s="56">
        <v>2101199</v>
      </c>
      <c r="E12" s="57" t="s">
        <v>377</v>
      </c>
      <c r="F12" s="67">
        <f t="shared" si="1"/>
        <v>31.35</v>
      </c>
      <c r="G12" s="67">
        <f t="shared" si="0"/>
        <v>31.35</v>
      </c>
      <c r="H12" s="67">
        <v>31.35</v>
      </c>
      <c r="I12" s="67"/>
      <c r="J12" s="67"/>
      <c r="K12" s="67"/>
      <c r="L12" s="67"/>
    </row>
    <row r="13" spans="1:12" ht="22.9" customHeight="1">
      <c r="A13" s="56" t="s">
        <v>378</v>
      </c>
      <c r="B13" s="56" t="s">
        <v>370</v>
      </c>
      <c r="C13" s="56" t="s">
        <v>370</v>
      </c>
      <c r="D13" s="56">
        <v>2120101</v>
      </c>
      <c r="E13" s="57" t="s">
        <v>379</v>
      </c>
      <c r="F13" s="67">
        <f t="shared" si="1"/>
        <v>487.21</v>
      </c>
      <c r="G13" s="67">
        <f t="shared" si="0"/>
        <v>487.21</v>
      </c>
      <c r="H13" s="67">
        <v>487.21</v>
      </c>
      <c r="I13" s="67"/>
      <c r="J13" s="67"/>
      <c r="K13" s="67"/>
      <c r="L13" s="67"/>
    </row>
    <row r="14" spans="1:12" ht="22.9" customHeight="1">
      <c r="A14" s="56" t="s">
        <v>378</v>
      </c>
      <c r="B14" s="56" t="s">
        <v>370</v>
      </c>
      <c r="C14" s="56" t="s">
        <v>372</v>
      </c>
      <c r="D14" s="56">
        <v>2120102</v>
      </c>
      <c r="E14" s="57" t="s">
        <v>380</v>
      </c>
      <c r="F14" s="67">
        <f t="shared" si="1"/>
        <v>84.7</v>
      </c>
      <c r="G14" s="67">
        <f t="shared" si="0"/>
        <v>84.7</v>
      </c>
      <c r="H14" s="67"/>
      <c r="I14" s="67"/>
      <c r="J14" s="67"/>
      <c r="K14" s="67">
        <v>84.7</v>
      </c>
      <c r="L14" s="67"/>
    </row>
    <row r="15" spans="1:12" ht="22.9" customHeight="1">
      <c r="A15" s="56" t="s">
        <v>378</v>
      </c>
      <c r="B15" s="56" t="s">
        <v>370</v>
      </c>
      <c r="C15" s="56" t="s">
        <v>376</v>
      </c>
      <c r="D15" s="56">
        <v>2120199</v>
      </c>
      <c r="E15" s="57" t="s">
        <v>381</v>
      </c>
      <c r="F15" s="67">
        <f t="shared" si="1"/>
        <v>445</v>
      </c>
      <c r="G15" s="67"/>
      <c r="H15" s="67"/>
      <c r="I15" s="67"/>
      <c r="J15" s="67"/>
      <c r="K15" s="67"/>
      <c r="L15" s="67">
        <v>445</v>
      </c>
    </row>
    <row r="16" spans="1:12" ht="22.9" customHeight="1">
      <c r="A16" s="56" t="s">
        <v>382</v>
      </c>
      <c r="B16" s="56" t="s">
        <v>372</v>
      </c>
      <c r="C16" s="56" t="s">
        <v>370</v>
      </c>
      <c r="D16" s="56">
        <v>2210201</v>
      </c>
      <c r="E16" s="20" t="s">
        <v>200</v>
      </c>
      <c r="F16" s="67">
        <f t="shared" si="1"/>
        <v>38.549999999999997</v>
      </c>
      <c r="G16" s="67">
        <f t="shared" si="0"/>
        <v>38.549999999999997</v>
      </c>
      <c r="H16" s="67">
        <v>38.549999999999997</v>
      </c>
      <c r="I16" s="67"/>
      <c r="J16" s="67"/>
      <c r="K16" s="67"/>
      <c r="L16" s="67"/>
    </row>
    <row r="17" spans="1:12" ht="22.9" customHeight="1">
      <c r="A17" s="15"/>
      <c r="B17" s="15"/>
      <c r="C17" s="15"/>
      <c r="D17" s="27"/>
      <c r="E17" s="27"/>
      <c r="F17" s="67"/>
      <c r="G17" s="67"/>
      <c r="H17" s="67"/>
      <c r="I17" s="67"/>
      <c r="J17" s="67"/>
      <c r="K17" s="67"/>
      <c r="L17" s="67"/>
    </row>
    <row r="18" spans="1:12" ht="22.9" customHeight="1">
      <c r="A18" s="30"/>
      <c r="B18" s="30"/>
      <c r="C18" s="30"/>
      <c r="D18" s="26"/>
      <c r="E18" s="15"/>
      <c r="F18" s="16"/>
      <c r="G18" s="16"/>
      <c r="H18" s="28"/>
      <c r="I18" s="28"/>
      <c r="J18" s="28"/>
      <c r="K18" s="28"/>
      <c r="L18" s="2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1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  <vt:lpstr>'1收支总表'!Print_Area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2022-06-08T01:21:30Z</cp:lastPrinted>
  <dcterms:created xsi:type="dcterms:W3CDTF">2022-04-15T06:41:00Z</dcterms:created>
  <dcterms:modified xsi:type="dcterms:W3CDTF">2022-06-14T01:43:02Z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2052-11.1.0.11691</vt:lpwstr>
  </property>
</Properties>
</file>