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definedNames>
    <definedName name="_xlnm.Print_Titles" localSheetId="4">'3支出总表'!$4:$5</definedName>
    <definedName name="_xlnm.Print_Titles" localSheetId="22">'21项目支出绩效目标表'!$4:$5</definedName>
  </definedNames>
  <calcPr calcId="144525"/>
</workbook>
</file>

<file path=xl/sharedStrings.xml><?xml version="1.0" encoding="utf-8"?>
<sst xmlns="http://schemas.openxmlformats.org/spreadsheetml/2006/main" count="1233" uniqueCount="513">
  <si>
    <t>2023年部门预算公开表</t>
  </si>
  <si>
    <t>单位编码：</t>
  </si>
  <si>
    <t>118001</t>
  </si>
  <si>
    <t>单位名称：</t>
  </si>
  <si>
    <t>岳阳市南湖新区卫生健康局本级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</si>
  <si>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</si>
  <si>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</si>
  <si>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</si>
  <si>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</si>
  <si>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</si>
  <si>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</si>
  <si>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</si>
  <si>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</si>
  <si>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</si>
  <si>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</si>
  <si>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</si>
  <si>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</si>
  <si>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</si>
  <si>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</si>
  <si>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</si>
  <si>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</si>
  <si>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</si>
  <si>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</si>
  <si>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</si>
  <si>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</si>
  <si>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</si>
  <si>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</si>
  <si>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</si>
  <si>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</si>
  <si>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</si>
  <si>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部门：118_岳阳市南湖新区卫生健康局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</si>
  <si>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</si>
  <si>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</si>
  <si>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</si>
  <si>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</si>
  <si>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</si>
  <si>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</si>
  <si>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</si>
  <si>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</si>
  <si>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</si>
  <si>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</si>
  <si>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</si>
  <si>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</si>
  <si>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</si>
  <si>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</si>
  <si>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</si>
  <si>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</si>
  <si>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</si>
  <si>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</si>
  <si>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</si>
  <si>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</si>
  <si>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</si>
  <si>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</si>
  <si>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</si>
  <si>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</si>
  <si>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</si>
  <si>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</si>
  <si>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</si>
  <si>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</si>
  <si>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</si>
  <si>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</si>
  <si>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</si>
  <si>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</si>
  <si>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</si>
  <si>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</si>
  <si>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</si>
  <si>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</si>
  <si>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</si>
  <si>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</si>
  <si>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</si>
  <si>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</si>
  <si>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</si>
  <si>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</si>
  <si>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</si>
  <si>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</si>
  <si>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</si>
  <si>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</si>
  <si>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</si>
  <si>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</si>
  <si>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</si>
  <si>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</si>
  <si>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</si>
  <si>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</si>
  <si>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</si>
  <si>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</si>
  <si>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</si>
  <si>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</si>
  <si>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</si>
  <si>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</si>
  <si>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</si>
  <si>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</si>
  <si>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</si>
  <si>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</si>
  <si>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</si>
  <si>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</si>
  <si>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</si>
  <si>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</si>
  <si>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</si>
  <si>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</si>
  <si>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</si>
  <si>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</si>
  <si>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</si>
  <si>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</si>
  <si>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</si>
  <si>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</si>
  <si>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</si>
  <si>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</si>
  <si>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</si>
  <si>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</si>
  <si>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</si>
  <si>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</si>
  <si>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</si>
  <si>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</si>
  <si>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</si>
  <si>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</si>
  <si>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</si>
  <si>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</si>
  <si>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</si>
  <si>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</si>
  <si>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</si>
  <si>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</si>
  <si>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</si>
  <si>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</si>
  <si>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</si>
  <si>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</si>
  <si>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</si>
  <si>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</si>
  <si>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</si>
  <si>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</si>
  <si>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</si>
  <si>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</si>
  <si>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</si>
  <si>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</si>
  <si>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</si>
  <si>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</si>
  <si>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</si>
  <si>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</si>
  <si>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</si>
  <si>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</si>
  <si>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</si>
  <si>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</si>
  <si>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</si>
  <si>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</si>
  <si>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</si>
  <si>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</si>
  <si>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</si>
  <si>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</si>
  <si>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</si>
  <si>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</si>
  <si>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</si>
  <si>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</si>
  <si>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</si>
  <si>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</si>
  <si>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118</t>
  </si>
  <si>
    <t>岳阳市南湖新区卫生健康局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</si>
  <si>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</si>
  <si>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</si>
  <si>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</si>
  <si>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</si>
  <si>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</si>
  <si>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</si>
  <si>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</si>
  <si>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</si>
  <si>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</si>
  <si>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</si>
  <si>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</si>
  <si>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</si>
  <si>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</si>
  <si>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</si>
  <si>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</si>
  <si>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</si>
  <si>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</si>
  <si>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</si>
  <si>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</si>
  <si>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</si>
  <si>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</si>
  <si>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</si>
  <si>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</si>
  <si>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27</t>
  </si>
  <si>
    <t xml:space="preserve">     20827</t>
  </si>
  <si>
    <t xml:space="preserve">     财政对其他社会保险基金的补助</t>
  </si>
  <si>
    <t>02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</si>
  <si>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</si>
  <si>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</si>
  <si>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</si>
  <si>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</si>
  <si>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</si>
  <si>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01</t>
  </si>
  <si>
    <t xml:space="preserve">     21001</t>
  </si>
  <si>
    <t xml:space="preserve">     卫生健康管理事务</t>
  </si>
  <si>
    <t xml:space="preserve">      2100101</t>
  </si>
  <si>
    <t xml:space="preserve">      行政运行</t>
  </si>
  <si>
    <t xml:space="preserve">      2100102</t>
  </si>
  <si>
    <t xml:space="preserve">      一般行政管理事务</t>
  </si>
  <si>
    <t>03</t>
  </si>
  <si>
    <t xml:space="preserve">     基层卫生机构</t>
  </si>
  <si>
    <t xml:space="preserve">      乡镇卫生院</t>
  </si>
  <si>
    <t>04</t>
  </si>
  <si>
    <t xml:space="preserve">     21004</t>
  </si>
  <si>
    <t xml:space="preserve">     公共卫生</t>
  </si>
  <si>
    <t>08</t>
  </si>
  <si>
    <t xml:space="preserve">      2100408</t>
  </si>
  <si>
    <t xml:space="preserve">      基本公共卫生服务</t>
  </si>
  <si>
    <t>99</t>
  </si>
  <si>
    <t xml:space="preserve">      2100499</t>
  </si>
  <si>
    <t xml:space="preserve">      其他公共卫生支出</t>
  </si>
  <si>
    <t>07</t>
  </si>
  <si>
    <t xml:space="preserve">     21007</t>
  </si>
  <si>
    <t xml:space="preserve">     计划生育事务</t>
  </si>
  <si>
    <t xml:space="preserve">      计划生育服务</t>
  </si>
  <si>
    <t>11</t>
  </si>
  <si>
    <t xml:space="preserve">     21011</t>
  </si>
  <si>
    <t xml:space="preserve">     行政事业单位医疗</t>
  </si>
  <si>
    <t xml:space="preserve">      公务员医疗补助</t>
  </si>
  <si>
    <t xml:space="preserve">      2101199</t>
  </si>
  <si>
    <t xml:space="preserve">      其他行政事业单位医疗支出</t>
  </si>
  <si>
    <t>16</t>
  </si>
  <si>
    <t xml:space="preserve">     21016</t>
  </si>
  <si>
    <t xml:space="preserve">     老龄卫生健康事务</t>
  </si>
  <si>
    <t xml:space="preserve">      2101601</t>
  </si>
  <si>
    <t xml:space="preserve">      老龄卫生健康事务</t>
  </si>
  <si>
    <t xml:space="preserve">     21099</t>
  </si>
  <si>
    <t xml:space="preserve">     其他卫生健康支出</t>
  </si>
  <si>
    <t xml:space="preserve">      2109999</t>
  </si>
  <si>
    <t xml:space="preserve">      其他卫生健康支出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</si>
  <si>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</si>
  <si>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</si>
  <si>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</si>
  <si>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</si>
  <si>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</si>
  <si>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</si>
  <si>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</si>
  <si>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</si>
  <si>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</si>
  <si>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</si>
  <si>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</si>
  <si>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</si>
  <si>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</si>
  <si>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</si>
  <si>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</si>
  <si>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</si>
  <si>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</si>
  <si>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</si>
  <si>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</si>
  <si>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</si>
  <si>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</si>
  <si>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</si>
  <si>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</si>
  <si>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</si>
  <si>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</si>
  <si>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118001</t>
  </si>
  <si>
    <t xml:space="preserve">    机关事业单位基本养老保险缴费支出</t>
  </si>
  <si>
    <t xml:space="preserve">    机关事业单位职业年金缴费支出</t>
  </si>
  <si>
    <t xml:space="preserve">    财政对工伤保险基金的补助</t>
  </si>
  <si>
    <t xml:space="preserve">    行政运行</t>
  </si>
  <si>
    <t xml:space="preserve">    一般行政管理事务</t>
  </si>
  <si>
    <t xml:space="preserve">    乡镇卫生院</t>
  </si>
  <si>
    <t xml:space="preserve">    基本公共卫生服务</t>
  </si>
  <si>
    <t xml:space="preserve">    其他公共卫生支出</t>
  </si>
  <si>
    <t xml:space="preserve">    计划生育服务</t>
  </si>
  <si>
    <t xml:space="preserve">    公务员医疗补助</t>
  </si>
  <si>
    <t xml:space="preserve">    其他行政事业单位医疗支出</t>
  </si>
  <si>
    <t xml:space="preserve">    老龄卫生健康事务</t>
  </si>
  <si>
    <t xml:space="preserve">    其他卫生健康支出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</si>
  <si>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</si>
  <si>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</si>
  <si>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</si>
  <si>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</si>
  <si>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</si>
  <si>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</si>
  <si>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</si>
  <si>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</si>
  <si>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</si>
  <si>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</si>
  <si>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</si>
  <si>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</si>
  <si>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</si>
  <si>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</si>
  <si>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</si>
  <si>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</si>
  <si>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</si>
  <si>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</si>
  <si>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</si>
  <si>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</si>
  <si>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</si>
  <si>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</si>
  <si>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</si>
  <si>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</si>
  <si>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</si>
  <si>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</si>
  <si>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</si>
  <si>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</si>
  <si>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</si>
  <si>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</si>
  <si>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</si>
  <si>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</si>
  <si>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</si>
  <si>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</si>
  <si>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</si>
  <si>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</si>
  <si>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</si>
  <si>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21001</t>
  </si>
  <si>
    <t xml:space="preserve">    卫生健康管理事务</t>
  </si>
  <si>
    <t xml:space="preserve">     2100101</t>
  </si>
  <si>
    <t xml:space="preserve">     行政运行</t>
  </si>
  <si>
    <t xml:space="preserve">     2100102</t>
  </si>
  <si>
    <t xml:space="preserve">     一般行政管理事务</t>
  </si>
  <si>
    <t xml:space="preserve">     乡镇卫生院</t>
  </si>
  <si>
    <t xml:space="preserve">    21004</t>
  </si>
  <si>
    <t xml:space="preserve">    公共卫生</t>
  </si>
  <si>
    <t xml:space="preserve">     2100408</t>
  </si>
  <si>
    <t xml:space="preserve">     基本公共卫生服务</t>
  </si>
  <si>
    <t xml:space="preserve">     2100499</t>
  </si>
  <si>
    <t xml:space="preserve">     其他公共卫生支出</t>
  </si>
  <si>
    <t xml:space="preserve">    21007</t>
  </si>
  <si>
    <t xml:space="preserve">    计划生育事务</t>
  </si>
  <si>
    <t xml:space="preserve">    21011</t>
  </si>
  <si>
    <t xml:space="preserve">    行政事业单位医疗</t>
  </si>
  <si>
    <t xml:space="preserve">     2101199</t>
  </si>
  <si>
    <t xml:space="preserve">     其他行政事业单位医疗支出</t>
  </si>
  <si>
    <t xml:space="preserve">    21016</t>
  </si>
  <si>
    <t xml:space="preserve">     2101601</t>
  </si>
  <si>
    <t xml:space="preserve">    21099</t>
  </si>
  <si>
    <t xml:space="preserve">     2109999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</si>
  <si>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</si>
  <si>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</si>
  <si>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</si>
  <si>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</si>
  <si>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</si>
  <si>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</si>
  <si>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</si>
  <si>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</si>
  <si>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</si>
  <si>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</si>
  <si>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</si>
  <si>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</si>
  <si>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</si>
  <si>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</si>
  <si>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</si>
  <si>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</si>
  <si>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</si>
  <si>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</si>
  <si>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</si>
  <si>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</si>
  <si>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</si>
  <si>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</si>
  <si>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</si>
  <si>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</si>
  <si>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</si>
  <si>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</si>
  <si>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</si>
  <si>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</si>
  <si>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</si>
  <si>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</si>
  <si>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</si>
  <si>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</si>
  <si>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</si>
  <si>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</si>
  <si>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</si>
  <si>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</si>
  <si>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</si>
  <si>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</si>
  <si>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</si>
  <si>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</si>
  <si>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</si>
  <si>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</si>
  <si>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</si>
  <si>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</si>
  <si>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</si>
  <si>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</si>
  <si>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</si>
  <si>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</si>
  <si>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</si>
  <si>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</si>
  <si>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</si>
  <si>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</si>
  <si>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</si>
  <si>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</si>
  <si>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</si>
  <si>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</si>
  <si>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</si>
  <si>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</si>
  <si>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</si>
  <si>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</si>
  <si>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</si>
  <si>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</si>
  <si>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</si>
  <si>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</si>
  <si>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</si>
  <si>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</si>
  <si>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</si>
  <si>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</si>
  <si>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</si>
  <si>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</si>
  <si>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</si>
  <si>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</si>
  <si>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</si>
  <si>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</si>
  <si>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</si>
  <si>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</si>
  <si>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</si>
  <si>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</si>
  <si>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</si>
  <si>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</si>
  <si>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</si>
  <si>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</si>
  <si>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</si>
  <si>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</si>
  <si>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</si>
  <si>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</si>
  <si>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</si>
  <si>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</si>
  <si>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</si>
  <si>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</si>
  <si>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</si>
  <si>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</si>
  <si>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</si>
  <si>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</si>
  <si>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</si>
  <si>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</si>
  <si>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</si>
  <si>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</si>
  <si>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</si>
  <si>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</si>
  <si>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</si>
  <si>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</si>
  <si>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</si>
  <si>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</si>
  <si>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</si>
  <si>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</si>
  <si>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118001</t>
  </si>
  <si>
    <t xml:space="preserve">   村卫生室运行经费</t>
  </si>
  <si>
    <t xml:space="preserve">   基本公共卫生服务项目区级配套</t>
  </si>
  <si>
    <t xml:space="preserve">   基本药物专项经费区级配套</t>
  </si>
  <si>
    <t xml:space="preserve">   综合执法卫生监督监测经费</t>
  </si>
  <si>
    <t xml:space="preserve">   重性精神障碍患者评估及救助经费</t>
  </si>
  <si>
    <t xml:space="preserve">   计生协会工作经费</t>
  </si>
  <si>
    <t xml:space="preserve">   计生协会计生护理及保险经费</t>
  </si>
  <si>
    <t xml:space="preserve">   “银龄安康”意外伤害保险”及老龄工作经费</t>
  </si>
  <si>
    <t xml:space="preserve">   红十字会工作经费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</si>
  <si>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</si>
  <si>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</si>
  <si>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</si>
  <si>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</si>
  <si>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</si>
  <si>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</si>
  <si>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</si>
  <si>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</si>
  <si>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</si>
  <si>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</si>
  <si>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</si>
  <si>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</si>
  <si>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</si>
  <si>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</si>
  <si>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落实2家行政村卫生室补助运行经费</t>
  </si>
  <si>
    <t>产出指标</t>
  </si>
  <si>
    <t>数量指标</t>
  </si>
  <si>
    <t>完成率</t>
  </si>
  <si>
    <t>2个村卫生室</t>
  </si>
  <si>
    <t>保障运行经费及时足额拨付到位</t>
  </si>
  <si>
    <t>南湖新区（人口基数为7.6921万人），基本公共卫生服务工作</t>
  </si>
  <si>
    <t>监管3个卫生服务中心</t>
  </si>
  <si>
    <t>保障补助经费及时足额拨付到位，同时监管资金专款专用。</t>
  </si>
  <si>
    <t>对南湖辖区卫生服务中心（站）和卫生室就医疗卫生服务人口基数、基药采购平台采购金额、年度考核3个方面综合评估，基药专项经费由区财政直接拨付，保障辖区人口享受到药品价格优惠补贴。</t>
  </si>
  <si>
    <t>监管3个卫生服务中心、19个卫生服务站、</t>
  </si>
  <si>
    <t>完成5项卫生执法监督监测工作：1.对463家卫生监督单位（公共场所卫生）、18家卫生监督单位（生活饮水）、9家卫生监督单位（学校卫生）、38家卫生监督单位（医疗卫生机构卫生）及全面卫计监管单位传染病进行抽样检测，对检查不合格单位要求其限期整改到位，对拒不整改的将依法依规从严查处。
2、全面推进国家和省双随机抽查,确保全面完成国家和省双随机抽查任务。</t>
  </si>
  <si>
    <t>效益指标</t>
  </si>
  <si>
    <t>社会效益指标</t>
  </si>
  <si>
    <t>保障公共卫生安全</t>
  </si>
  <si>
    <t>完成2项重性精神病救助工作</t>
  </si>
  <si>
    <t>社会公益或服务对象满意度指标</t>
  </si>
  <si>
    <t>满意率</t>
  </si>
  <si>
    <t>重性精神障碍患者危险性评估，评估对象为110人；春节走访慰问我区重精住院患者困难户10人</t>
  </si>
  <si>
    <t>协会能力建设及帮困慰问走访活动</t>
  </si>
  <si>
    <t>春节、中秋等重大节日对计生特殊家庭、特困群众（重点随访关注40户失独家庭）进行走访慰</t>
  </si>
  <si>
    <t>计划生育特殊家庭重病大病住院护理补贴；计生特殊家庭健康综合保险，</t>
  </si>
  <si>
    <t>随访计划生育特殊家庭重病大病住院情况；为辖区内计生特殊家庭约80人购买健康综合保险，</t>
  </si>
  <si>
    <t>老龄办“银龄安康”老年人意外伤害保险,为辖区内60岁以上“五类”</t>
  </si>
  <si>
    <t>老人约500人（根据往年数据统计）购买意外伤害保险</t>
  </si>
  <si>
    <t>对接市红字会并落实相关民生实事工作，组织集中无偿献血活动1次（400人规模）</t>
  </si>
  <si>
    <t>落实红十字会相关民生实事工作</t>
  </si>
  <si>
    <t>部门公开表22</t>
  </si>
  <si>
    <t>单位：118_岳阳市南湖新区卫生健康局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</si>
  <si>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</si>
  <si>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</si>
  <si>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</si>
  <si>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</si>
  <si>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</si>
  <si>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</si>
  <si>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</si>
  <si>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</si>
  <si>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</si>
  <si>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</si>
  <si>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1.对南湖辖区卫生服务中心（站）和卫生室就医疗卫生服务人口基数、基药采购平台采购金额、年度考核3个方面综合评估，基药专项经费由区财政直接拨付，保障辖区人口享受到药品价格优惠补贴。
2.完成保障公共卫生安全的8项民生实事工作
3.完成5项卫生执法监督监测工作
4.完成2项重性精神病救助工作。
提高日常公共卫生保障水平和突发事件应急反应能力。
5.对接市红字会并落实相关民生实事工作，保障红十字会运行</t>
  </si>
  <si>
    <t xml:space="preserve"> 数量指标</t>
  </si>
  <si>
    <t xml:space="preserve"> 质量指标</t>
  </si>
  <si>
    <t xml:space="preserve"> 时效指标</t>
  </si>
  <si>
    <t>成本指标</t>
  </si>
  <si>
    <t xml:space="preserve">效益指标 </t>
  </si>
  <si>
    <t>经济效益指标</t>
  </si>
  <si>
    <t>生态效益指标</t>
  </si>
  <si>
    <t xml:space="preserve"> 可持续影响指标</t>
  </si>
  <si>
    <t>满意度指标</t>
  </si>
  <si>
    <t>服务对象满意度指标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</si>
  <si>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</si>
  <si>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</si>
  <si>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</si>
  <si>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</si>
  <si>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</si>
  <si>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</si>
  <si>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质量指标</t>
  </si>
  <si>
    <t>时效指标</t>
  </si>
  <si>
    <t>可持续影响指标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</si>
</sst>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"/>
      <scheme val="minor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9"/>
      <color indexed="8"/>
      <name val="宋体"/>
      <charset val="1"/>
      <scheme val="minor"/>
    </font>
    <font>
      <b/>
      <sz val="17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11" applyNumberFormat="0" applyAlignment="0" applyProtection="0">
      <alignment vertical="center"/>
    </xf>
    <xf numFmtId="0" fontId="38" fillId="12" borderId="7" applyNumberFormat="0" applyAlignment="0" applyProtection="0">
      <alignment vertical="center"/>
    </xf>
    <xf numFmtId="0" fontId="39" fillId="13" borderId="12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0" fontId="3" fillId="0" borderId="3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right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12" fillId="0" borderId="3" xfId="0" applyNumberFormat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9" fontId="11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0" fontId="16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9" fontId="0" fillId="0" borderId="3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8" fillId="0" borderId="0" xfId="0" applyFont="1">
      <alignment vertical="center"/>
    </xf>
    <xf numFmtId="49" fontId="12" fillId="2" borderId="5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10" fontId="0" fillId="0" borderId="0" xfId="0" applyNumberFormat="1">
      <alignment vertical="center"/>
    </xf>
    <xf numFmtId="0" fontId="20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9" fillId="0" borderId="5" xfId="0" applyFont="1" applyBorder="1" applyAlignment="1">
      <alignment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vertical="center" wrapText="1"/>
    </xf>
    <xf numFmtId="4" fontId="19" fillId="2" borderId="5" xfId="0" applyNumberFormat="1" applyFont="1" applyFill="1" applyBorder="1" applyAlignment="1">
      <alignment vertic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7" width="9.775" customWidth="1"/>
    <col min="8" max="8" width="20.5" customWidth="1"/>
    <col min="9" max="11" width="9.775" customWidth="1"/>
  </cols>
  <sheetData>
    <row r="1" ht="73.35" customHeight="1" spans="1:9">
      <c r="A1" s="93" t="s">
        <v>0</v>
      </c>
      <c r="B1" s="93"/>
      <c r="C1" s="93"/>
      <c r="D1" s="93"/>
      <c r="E1" s="93"/>
      <c r="F1" s="93"/>
      <c r="G1" s="93"/>
      <c r="H1" s="93"/>
      <c r="I1" s="93"/>
    </row>
    <row r="2" ht="23.2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21.6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9.6" customHeight="1" spans="1:9">
      <c r="A4" s="94"/>
      <c r="B4" s="95"/>
      <c r="C4" s="17"/>
      <c r="D4" s="94" t="s">
        <v>1</v>
      </c>
      <c r="E4" s="95" t="s">
        <v>2</v>
      </c>
      <c r="F4" s="95"/>
      <c r="G4" s="95"/>
      <c r="H4" s="95"/>
      <c r="I4" s="17"/>
    </row>
    <row r="5" ht="54.45" customHeight="1" spans="1:9">
      <c r="A5" s="94"/>
      <c r="B5" s="95"/>
      <c r="C5" s="17"/>
      <c r="D5" s="94" t="s">
        <v>3</v>
      </c>
      <c r="E5" s="95" t="s">
        <v>4</v>
      </c>
      <c r="F5" s="95"/>
      <c r="G5" s="95"/>
      <c r="H5" s="95"/>
      <c r="I5" s="17"/>
    </row>
    <row r="6" ht="16.35" customHeight="1"/>
    <row r="7" ht="16.35" customHeight="1"/>
    <row r="8" ht="16.35" customHeight="1" spans="4:4">
      <c r="D8" s="1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P4" sqref="P4"/>
    </sheetView>
  </sheetViews>
  <sheetFormatPr defaultColWidth="10" defaultRowHeight="13.5"/>
  <cols>
    <col min="1" max="1" width="4.33333333333333" customWidth="1"/>
    <col min="2" max="2" width="4.775" customWidth="1"/>
    <col min="3" max="3" width="5.33333333333333" customWidth="1"/>
    <col min="4" max="4" width="7.875" customWidth="1"/>
    <col min="5" max="5" width="28.125" customWidth="1"/>
    <col min="6" max="6" width="13.3333333333333" customWidth="1"/>
    <col min="7" max="7" width="12.4416666666667" customWidth="1"/>
    <col min="8" max="9" width="10.2166666666667" customWidth="1"/>
    <col min="10" max="10" width="9.10833333333333" customWidth="1"/>
    <col min="11" max="14" width="8.375" customWidth="1"/>
    <col min="15" max="16" width="9.775" customWidth="1"/>
  </cols>
  <sheetData>
    <row r="1" ht="16.35" customHeight="1" spans="1:14">
      <c r="A1" s="17"/>
      <c r="M1" s="41" t="s">
        <v>328</v>
      </c>
      <c r="N1" s="41"/>
    </row>
    <row r="2" ht="44.85" customHeight="1" spans="1:14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ht="22.35" customHeight="1" spans="1:14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4" t="s">
        <v>31</v>
      </c>
      <c r="N3" s="24"/>
    </row>
    <row r="4" ht="42.15" customHeight="1" spans="1:14">
      <c r="A4" s="27" t="s">
        <v>156</v>
      </c>
      <c r="B4" s="27"/>
      <c r="C4" s="27"/>
      <c r="D4" s="27" t="s">
        <v>233</v>
      </c>
      <c r="E4" s="27" t="s">
        <v>234</v>
      </c>
      <c r="F4" s="27" t="s">
        <v>266</v>
      </c>
      <c r="G4" s="27" t="s">
        <v>236</v>
      </c>
      <c r="H4" s="27"/>
      <c r="I4" s="27"/>
      <c r="J4" s="27"/>
      <c r="K4" s="27"/>
      <c r="L4" s="27" t="s">
        <v>240</v>
      </c>
      <c r="M4" s="27"/>
      <c r="N4" s="27"/>
    </row>
    <row r="5" ht="57" customHeight="1" spans="1:14">
      <c r="A5" s="27" t="s">
        <v>164</v>
      </c>
      <c r="B5" s="27" t="s">
        <v>165</v>
      </c>
      <c r="C5" s="27" t="s">
        <v>166</v>
      </c>
      <c r="D5" s="27"/>
      <c r="E5" s="27"/>
      <c r="F5" s="27"/>
      <c r="G5" s="27" t="s">
        <v>135</v>
      </c>
      <c r="H5" s="27" t="s">
        <v>329</v>
      </c>
      <c r="I5" s="27" t="s">
        <v>330</v>
      </c>
      <c r="J5" s="27" t="s">
        <v>331</v>
      </c>
      <c r="K5" s="27" t="s">
        <v>332</v>
      </c>
      <c r="L5" s="27" t="s">
        <v>135</v>
      </c>
      <c r="M5" s="27" t="s">
        <v>267</v>
      </c>
      <c r="N5" s="27" t="s">
        <v>333</v>
      </c>
    </row>
    <row r="6" ht="22.95" customHeight="1" spans="1:14">
      <c r="A6" s="47"/>
      <c r="B6" s="47"/>
      <c r="C6" s="47"/>
      <c r="D6" s="47"/>
      <c r="E6" s="47" t="s">
        <v>135</v>
      </c>
      <c r="F6" s="54">
        <f>F7</f>
        <v>126.45</v>
      </c>
      <c r="G6" s="54">
        <f t="shared" ref="G6:K6" si="0">G7</f>
        <v>126.45</v>
      </c>
      <c r="H6" s="54">
        <f t="shared" si="0"/>
        <v>86.98</v>
      </c>
      <c r="I6" s="54">
        <f t="shared" si="0"/>
        <v>29.82</v>
      </c>
      <c r="J6" s="54">
        <f t="shared" si="0"/>
        <v>9.65</v>
      </c>
      <c r="K6" s="54">
        <f t="shared" si="0"/>
        <v>0</v>
      </c>
      <c r="L6" s="54"/>
      <c r="M6" s="54"/>
      <c r="N6" s="54"/>
    </row>
    <row r="7" ht="22.95" customHeight="1" spans="1:14">
      <c r="A7" s="47"/>
      <c r="B7" s="47"/>
      <c r="C7" s="47"/>
      <c r="D7" s="44" t="s">
        <v>153</v>
      </c>
      <c r="E7" s="44" t="s">
        <v>154</v>
      </c>
      <c r="F7" s="54">
        <f t="shared" ref="F7:F14" si="1">G7+L7</f>
        <v>126.45</v>
      </c>
      <c r="G7" s="54">
        <f t="shared" ref="G7:G14" si="2">H7+I7+J7+K7</f>
        <v>126.45</v>
      </c>
      <c r="H7" s="54">
        <f>SUM(H8:H14)</f>
        <v>86.98</v>
      </c>
      <c r="I7" s="54">
        <f>SUM(I8:I14)</f>
        <v>29.82</v>
      </c>
      <c r="J7" s="54">
        <f>SUM(J8:J14)</f>
        <v>9.65</v>
      </c>
      <c r="K7" s="54">
        <f>SUM(K8:K14)</f>
        <v>0</v>
      </c>
      <c r="L7" s="54"/>
      <c r="M7" s="54"/>
      <c r="N7" s="54"/>
    </row>
    <row r="8" s="57" customFormat="1" ht="31" customHeight="1" spans="1:14">
      <c r="A8" s="58" t="s">
        <v>167</v>
      </c>
      <c r="B8" s="58" t="s">
        <v>170</v>
      </c>
      <c r="C8" s="58" t="s">
        <v>170</v>
      </c>
      <c r="D8" s="59" t="s">
        <v>250</v>
      </c>
      <c r="E8" s="60" t="s">
        <v>251</v>
      </c>
      <c r="F8" s="61">
        <f t="shared" si="1"/>
        <v>12.86</v>
      </c>
      <c r="G8" s="61">
        <f t="shared" si="2"/>
        <v>12.86</v>
      </c>
      <c r="H8" s="62"/>
      <c r="I8" s="62">
        <v>12.86</v>
      </c>
      <c r="J8" s="62"/>
      <c r="K8" s="62"/>
      <c r="L8" s="65"/>
      <c r="M8" s="62"/>
      <c r="N8" s="62"/>
    </row>
    <row r="9" s="57" customFormat="1" ht="31" customHeight="1" spans="1:14">
      <c r="A9" s="58" t="s">
        <v>167</v>
      </c>
      <c r="B9" s="58" t="s">
        <v>170</v>
      </c>
      <c r="C9" s="58" t="s">
        <v>175</v>
      </c>
      <c r="D9" s="59" t="s">
        <v>250</v>
      </c>
      <c r="E9" s="60" t="s">
        <v>252</v>
      </c>
      <c r="F9" s="61">
        <f t="shared" si="1"/>
        <v>3.22</v>
      </c>
      <c r="G9" s="61">
        <f t="shared" si="2"/>
        <v>3.22</v>
      </c>
      <c r="H9" s="62"/>
      <c r="I9" s="62">
        <v>3.22</v>
      </c>
      <c r="J9" s="62"/>
      <c r="K9" s="62"/>
      <c r="L9" s="65"/>
      <c r="M9" s="62"/>
      <c r="N9" s="62"/>
    </row>
    <row r="10" s="57" customFormat="1" ht="31" customHeight="1" spans="1:14">
      <c r="A10" s="58" t="s">
        <v>167</v>
      </c>
      <c r="B10" s="58" t="s">
        <v>178</v>
      </c>
      <c r="C10" s="58" t="s">
        <v>181</v>
      </c>
      <c r="D10" s="59" t="s">
        <v>250</v>
      </c>
      <c r="E10" s="60" t="s">
        <v>253</v>
      </c>
      <c r="F10" s="61">
        <f t="shared" si="1"/>
        <v>0.48</v>
      </c>
      <c r="G10" s="61">
        <f t="shared" si="2"/>
        <v>0.48</v>
      </c>
      <c r="H10" s="62"/>
      <c r="I10" s="62">
        <v>0.48</v>
      </c>
      <c r="J10" s="62"/>
      <c r="K10" s="62"/>
      <c r="L10" s="65"/>
      <c r="M10" s="62"/>
      <c r="N10" s="62"/>
    </row>
    <row r="11" s="57" customFormat="1" ht="31" customHeight="1" spans="1:14">
      <c r="A11" s="58" t="s">
        <v>184</v>
      </c>
      <c r="B11" s="58" t="s">
        <v>187</v>
      </c>
      <c r="C11" s="58" t="s">
        <v>187</v>
      </c>
      <c r="D11" s="59" t="s">
        <v>250</v>
      </c>
      <c r="E11" s="60" t="s">
        <v>254</v>
      </c>
      <c r="F11" s="61">
        <f t="shared" si="1"/>
        <v>86.98</v>
      </c>
      <c r="G11" s="61">
        <f t="shared" si="2"/>
        <v>86.98</v>
      </c>
      <c r="H11" s="62">
        <v>86.98</v>
      </c>
      <c r="I11" s="62"/>
      <c r="J11" s="62"/>
      <c r="K11" s="62"/>
      <c r="L11" s="65"/>
      <c r="M11" s="62"/>
      <c r="N11" s="62"/>
    </row>
    <row r="12" s="57" customFormat="1" ht="31" customHeight="1" spans="1:14">
      <c r="A12" s="58" t="s">
        <v>184</v>
      </c>
      <c r="B12" s="58" t="s">
        <v>210</v>
      </c>
      <c r="C12" s="63" t="s">
        <v>194</v>
      </c>
      <c r="D12" s="59" t="s">
        <v>250</v>
      </c>
      <c r="E12" s="64" t="s">
        <v>260</v>
      </c>
      <c r="F12" s="61">
        <f t="shared" si="1"/>
        <v>6.43</v>
      </c>
      <c r="G12" s="61">
        <f t="shared" si="2"/>
        <v>6.43</v>
      </c>
      <c r="H12" s="62"/>
      <c r="I12" s="62">
        <v>6.43</v>
      </c>
      <c r="J12" s="62"/>
      <c r="K12" s="62"/>
      <c r="L12" s="65"/>
      <c r="M12" s="62"/>
      <c r="N12" s="62"/>
    </row>
    <row r="13" s="57" customFormat="1" ht="31" customHeight="1" spans="1:14">
      <c r="A13" s="58" t="s">
        <v>184</v>
      </c>
      <c r="B13" s="58" t="s">
        <v>210</v>
      </c>
      <c r="C13" s="58" t="s">
        <v>203</v>
      </c>
      <c r="D13" s="59" t="s">
        <v>250</v>
      </c>
      <c r="E13" s="60" t="s">
        <v>261</v>
      </c>
      <c r="F13" s="61">
        <f t="shared" si="1"/>
        <v>6.83</v>
      </c>
      <c r="G13" s="61">
        <f t="shared" si="2"/>
        <v>6.83</v>
      </c>
      <c r="H13" s="62"/>
      <c r="I13" s="62">
        <v>6.83</v>
      </c>
      <c r="J13" s="62"/>
      <c r="K13" s="62"/>
      <c r="L13" s="65"/>
      <c r="M13" s="62"/>
      <c r="N13" s="62"/>
    </row>
    <row r="14" s="57" customFormat="1" ht="31" customHeight="1" spans="1:14">
      <c r="A14" s="58" t="s">
        <v>225</v>
      </c>
      <c r="B14" s="58" t="s">
        <v>181</v>
      </c>
      <c r="C14" s="58" t="s">
        <v>187</v>
      </c>
      <c r="D14" s="59" t="s">
        <v>250</v>
      </c>
      <c r="E14" s="60" t="s">
        <v>264</v>
      </c>
      <c r="F14" s="61">
        <f t="shared" si="1"/>
        <v>9.65</v>
      </c>
      <c r="G14" s="61">
        <f t="shared" si="2"/>
        <v>9.65</v>
      </c>
      <c r="H14" s="62"/>
      <c r="I14" s="62"/>
      <c r="J14" s="62">
        <v>9.65</v>
      </c>
      <c r="K14" s="62"/>
      <c r="L14" s="65"/>
      <c r="M14" s="62"/>
      <c r="N14" s="6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Q21" sqref="Q21"/>
    </sheetView>
  </sheetViews>
  <sheetFormatPr defaultColWidth="10" defaultRowHeight="13.5"/>
  <cols>
    <col min="1" max="3" width="4.75" customWidth="1"/>
    <col min="4" max="4" width="5.75" customWidth="1"/>
    <col min="5" max="5" width="21.25" customWidth="1"/>
    <col min="6" max="6" width="7.125" customWidth="1"/>
    <col min="7" max="10" width="6.25" customWidth="1"/>
    <col min="11" max="11" width="4.5" customWidth="1"/>
    <col min="12" max="12" width="5.75" customWidth="1"/>
    <col min="13" max="13" width="6.25" customWidth="1"/>
    <col min="14" max="15" width="7" customWidth="1"/>
    <col min="16" max="17" width="5.75" customWidth="1"/>
    <col min="18" max="20" width="6" customWidth="1"/>
    <col min="21" max="22" width="7" customWidth="1"/>
    <col min="23" max="24" width="9.775" customWidth="1"/>
  </cols>
  <sheetData>
    <row r="1" ht="16.35" customHeight="1" spans="1:22">
      <c r="A1" s="17"/>
      <c r="U1" s="41" t="s">
        <v>334</v>
      </c>
      <c r="V1" s="41"/>
    </row>
    <row r="2" ht="50.1" customHeight="1" spans="1:22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15" customHeight="1" spans="1:2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4" t="s">
        <v>31</v>
      </c>
      <c r="V3" s="24"/>
    </row>
    <row r="4" ht="26.7" customHeight="1" spans="1:22">
      <c r="A4" s="27" t="s">
        <v>156</v>
      </c>
      <c r="B4" s="27"/>
      <c r="C4" s="27"/>
      <c r="D4" s="27" t="s">
        <v>233</v>
      </c>
      <c r="E4" s="27" t="s">
        <v>234</v>
      </c>
      <c r="F4" s="27" t="s">
        <v>266</v>
      </c>
      <c r="G4" s="27" t="s">
        <v>335</v>
      </c>
      <c r="H4" s="27"/>
      <c r="I4" s="27"/>
      <c r="J4" s="27"/>
      <c r="K4" s="27"/>
      <c r="L4" s="27" t="s">
        <v>336</v>
      </c>
      <c r="M4" s="27"/>
      <c r="N4" s="27"/>
      <c r="O4" s="27"/>
      <c r="P4" s="27"/>
      <c r="Q4" s="27"/>
      <c r="R4" s="27" t="s">
        <v>331</v>
      </c>
      <c r="S4" s="27" t="s">
        <v>337</v>
      </c>
      <c r="T4" s="27"/>
      <c r="U4" s="27"/>
      <c r="V4" s="27"/>
    </row>
    <row r="5" ht="68" customHeight="1" spans="1:22">
      <c r="A5" s="27" t="s">
        <v>164</v>
      </c>
      <c r="B5" s="27" t="s">
        <v>165</v>
      </c>
      <c r="C5" s="27" t="s">
        <v>166</v>
      </c>
      <c r="D5" s="27"/>
      <c r="E5" s="27"/>
      <c r="F5" s="27"/>
      <c r="G5" s="27" t="s">
        <v>135</v>
      </c>
      <c r="H5" s="27" t="s">
        <v>338</v>
      </c>
      <c r="I5" s="27" t="s">
        <v>339</v>
      </c>
      <c r="J5" s="27" t="s">
        <v>340</v>
      </c>
      <c r="K5" s="27" t="s">
        <v>341</v>
      </c>
      <c r="L5" s="27" t="s">
        <v>135</v>
      </c>
      <c r="M5" s="27" t="s">
        <v>342</v>
      </c>
      <c r="N5" s="27" t="s">
        <v>343</v>
      </c>
      <c r="O5" s="27" t="s">
        <v>344</v>
      </c>
      <c r="P5" s="27" t="s">
        <v>345</v>
      </c>
      <c r="Q5" s="27" t="s">
        <v>346</v>
      </c>
      <c r="R5" s="27"/>
      <c r="S5" s="27" t="s">
        <v>135</v>
      </c>
      <c r="T5" s="27" t="s">
        <v>347</v>
      </c>
      <c r="U5" s="27" t="s">
        <v>348</v>
      </c>
      <c r="V5" s="27" t="s">
        <v>332</v>
      </c>
    </row>
    <row r="6" s="55" customFormat="1" ht="29" customHeight="1" spans="1:22">
      <c r="A6" s="47"/>
      <c r="B6" s="47"/>
      <c r="C6" s="47"/>
      <c r="D6" s="44" t="s">
        <v>153</v>
      </c>
      <c r="E6" s="44" t="s">
        <v>154</v>
      </c>
      <c r="F6" s="45">
        <f>G6+L6+R6+S6</f>
        <v>126.45</v>
      </c>
      <c r="G6" s="45">
        <f>H6+I6+J6+K6</f>
        <v>83.38</v>
      </c>
      <c r="H6" s="45">
        <f>SUM(H7:H13)</f>
        <v>35.88</v>
      </c>
      <c r="I6" s="45">
        <f>SUM(I7:I13)</f>
        <v>27.55</v>
      </c>
      <c r="J6" s="45">
        <f>SUM(J7:J13)</f>
        <v>19.95</v>
      </c>
      <c r="K6" s="45"/>
      <c r="L6" s="45">
        <f>M6+N6+O6+P6+Q6</f>
        <v>29.82</v>
      </c>
      <c r="M6" s="45">
        <f t="shared" ref="M6:R6" si="0">SUM(M7:M13)</f>
        <v>12.86</v>
      </c>
      <c r="N6" s="45">
        <f t="shared" si="0"/>
        <v>3.22</v>
      </c>
      <c r="O6" s="45">
        <f t="shared" si="0"/>
        <v>13.26</v>
      </c>
      <c r="P6" s="45">
        <f t="shared" si="0"/>
        <v>0</v>
      </c>
      <c r="Q6" s="45">
        <f t="shared" si="0"/>
        <v>0.48</v>
      </c>
      <c r="R6" s="45">
        <f t="shared" si="0"/>
        <v>9.65</v>
      </c>
      <c r="S6" s="45">
        <f>T6</f>
        <v>3.6</v>
      </c>
      <c r="T6" s="45">
        <f>T10</f>
        <v>3.6</v>
      </c>
      <c r="U6" s="45"/>
      <c r="V6" s="45"/>
    </row>
    <row r="7" s="55" customFormat="1" ht="29" customHeight="1" spans="1:22">
      <c r="A7" s="51" t="s">
        <v>167</v>
      </c>
      <c r="B7" s="51" t="s">
        <v>170</v>
      </c>
      <c r="C7" s="51" t="s">
        <v>170</v>
      </c>
      <c r="D7" s="46" t="s">
        <v>250</v>
      </c>
      <c r="E7" s="21" t="s">
        <v>251</v>
      </c>
      <c r="F7" s="45">
        <f t="shared" ref="F7:F13" si="1">G7+L7+R7+S7</f>
        <v>12.86</v>
      </c>
      <c r="G7" s="45"/>
      <c r="H7" s="49"/>
      <c r="I7" s="49"/>
      <c r="J7" s="49"/>
      <c r="K7" s="49"/>
      <c r="L7" s="45">
        <f t="shared" ref="L7:L13" si="2">M7+N7+O7+P7+Q7</f>
        <v>12.86</v>
      </c>
      <c r="M7" s="49">
        <v>12.86</v>
      </c>
      <c r="N7" s="49"/>
      <c r="O7" s="49"/>
      <c r="P7" s="49"/>
      <c r="Q7" s="49"/>
      <c r="R7" s="49"/>
      <c r="S7" s="22"/>
      <c r="T7" s="49"/>
      <c r="U7" s="49"/>
      <c r="V7" s="49"/>
    </row>
    <row r="8" s="55" customFormat="1" ht="29" customHeight="1" spans="1:22">
      <c r="A8" s="51" t="s">
        <v>167</v>
      </c>
      <c r="B8" s="51" t="s">
        <v>170</v>
      </c>
      <c r="C8" s="51" t="s">
        <v>175</v>
      </c>
      <c r="D8" s="46" t="s">
        <v>250</v>
      </c>
      <c r="E8" s="21" t="s">
        <v>252</v>
      </c>
      <c r="F8" s="45">
        <f t="shared" si="1"/>
        <v>3.22</v>
      </c>
      <c r="G8" s="45"/>
      <c r="H8" s="49"/>
      <c r="I8" s="49"/>
      <c r="J8" s="49"/>
      <c r="K8" s="49"/>
      <c r="L8" s="45">
        <f t="shared" si="2"/>
        <v>3.22</v>
      </c>
      <c r="M8" s="49"/>
      <c r="N8" s="49">
        <v>3.22</v>
      </c>
      <c r="O8" s="49"/>
      <c r="P8" s="49"/>
      <c r="Q8" s="49"/>
      <c r="R8" s="49"/>
      <c r="S8" s="22"/>
      <c r="T8" s="49"/>
      <c r="U8" s="49"/>
      <c r="V8" s="49"/>
    </row>
    <row r="9" s="55" customFormat="1" ht="29" customHeight="1" spans="1:22">
      <c r="A9" s="51" t="s">
        <v>167</v>
      </c>
      <c r="B9" s="51" t="s">
        <v>178</v>
      </c>
      <c r="C9" s="51" t="s">
        <v>181</v>
      </c>
      <c r="D9" s="46" t="s">
        <v>250</v>
      </c>
      <c r="E9" s="21" t="s">
        <v>253</v>
      </c>
      <c r="F9" s="45">
        <f t="shared" si="1"/>
        <v>0.48</v>
      </c>
      <c r="G9" s="45"/>
      <c r="H9" s="49"/>
      <c r="I9" s="49"/>
      <c r="J9" s="49"/>
      <c r="K9" s="49"/>
      <c r="L9" s="45">
        <f t="shared" si="2"/>
        <v>0.48</v>
      </c>
      <c r="M9" s="49"/>
      <c r="N9" s="49"/>
      <c r="O9" s="49"/>
      <c r="P9" s="49"/>
      <c r="Q9" s="49">
        <v>0.48</v>
      </c>
      <c r="R9" s="49"/>
      <c r="S9" s="22"/>
      <c r="T9" s="49"/>
      <c r="U9" s="49"/>
      <c r="V9" s="49"/>
    </row>
    <row r="10" s="55" customFormat="1" ht="29" customHeight="1" spans="1:22">
      <c r="A10" s="51" t="s">
        <v>184</v>
      </c>
      <c r="B10" s="51" t="s">
        <v>187</v>
      </c>
      <c r="C10" s="51" t="s">
        <v>187</v>
      </c>
      <c r="D10" s="46" t="s">
        <v>250</v>
      </c>
      <c r="E10" s="21" t="s">
        <v>254</v>
      </c>
      <c r="F10" s="45">
        <f t="shared" si="1"/>
        <v>86.98</v>
      </c>
      <c r="G10" s="49">
        <f>H10+I10+J10+K10</f>
        <v>83.38</v>
      </c>
      <c r="H10" s="49">
        <v>35.88</v>
      </c>
      <c r="I10" s="49">
        <v>27.55</v>
      </c>
      <c r="J10" s="49">
        <v>19.95</v>
      </c>
      <c r="K10" s="49"/>
      <c r="L10" s="45">
        <f t="shared" si="2"/>
        <v>0</v>
      </c>
      <c r="M10" s="49"/>
      <c r="N10" s="49"/>
      <c r="O10" s="49"/>
      <c r="P10" s="49"/>
      <c r="Q10" s="49"/>
      <c r="R10" s="49"/>
      <c r="S10" s="22">
        <f>T10+U10+V10</f>
        <v>3.6</v>
      </c>
      <c r="T10" s="49">
        <v>3.6</v>
      </c>
      <c r="U10" s="49"/>
      <c r="V10" s="49"/>
    </row>
    <row r="11" s="55" customFormat="1" ht="29" customHeight="1" spans="1:22">
      <c r="A11" s="51" t="s">
        <v>184</v>
      </c>
      <c r="B11" s="51" t="s">
        <v>210</v>
      </c>
      <c r="C11" s="56" t="s">
        <v>194</v>
      </c>
      <c r="D11" s="46" t="s">
        <v>250</v>
      </c>
      <c r="E11" s="52" t="s">
        <v>260</v>
      </c>
      <c r="F11" s="45">
        <f t="shared" si="1"/>
        <v>6.43</v>
      </c>
      <c r="G11" s="49"/>
      <c r="H11" s="49"/>
      <c r="I11" s="49"/>
      <c r="J11" s="49"/>
      <c r="K11" s="49"/>
      <c r="L11" s="45">
        <f t="shared" si="2"/>
        <v>6.43</v>
      </c>
      <c r="M11" s="49"/>
      <c r="N11" s="49"/>
      <c r="O11" s="49">
        <v>6.43</v>
      </c>
      <c r="P11" s="49"/>
      <c r="Q11" s="49"/>
      <c r="R11" s="49"/>
      <c r="S11" s="22"/>
      <c r="T11" s="49"/>
      <c r="U11" s="49"/>
      <c r="V11" s="49"/>
    </row>
    <row r="12" s="55" customFormat="1" ht="29" customHeight="1" spans="1:22">
      <c r="A12" s="51" t="s">
        <v>184</v>
      </c>
      <c r="B12" s="51" t="s">
        <v>210</v>
      </c>
      <c r="C12" s="51" t="s">
        <v>203</v>
      </c>
      <c r="D12" s="46" t="s">
        <v>250</v>
      </c>
      <c r="E12" s="21" t="s">
        <v>261</v>
      </c>
      <c r="F12" s="45">
        <f t="shared" si="1"/>
        <v>6.83</v>
      </c>
      <c r="G12" s="49"/>
      <c r="H12" s="49"/>
      <c r="I12" s="49"/>
      <c r="J12" s="49"/>
      <c r="K12" s="49"/>
      <c r="L12" s="45">
        <f t="shared" si="2"/>
        <v>6.83</v>
      </c>
      <c r="M12" s="49"/>
      <c r="N12" s="49"/>
      <c r="O12" s="49">
        <v>6.83</v>
      </c>
      <c r="P12" s="49"/>
      <c r="Q12" s="49"/>
      <c r="R12" s="49"/>
      <c r="S12" s="22"/>
      <c r="T12" s="49"/>
      <c r="U12" s="49"/>
      <c r="V12" s="49"/>
    </row>
    <row r="13" s="55" customFormat="1" ht="29" customHeight="1" spans="1:22">
      <c r="A13" s="51" t="s">
        <v>225</v>
      </c>
      <c r="B13" s="51" t="s">
        <v>181</v>
      </c>
      <c r="C13" s="51" t="s">
        <v>187</v>
      </c>
      <c r="D13" s="46" t="s">
        <v>250</v>
      </c>
      <c r="E13" s="21" t="s">
        <v>264</v>
      </c>
      <c r="F13" s="45">
        <f t="shared" si="1"/>
        <v>9.65</v>
      </c>
      <c r="G13" s="49"/>
      <c r="H13" s="49"/>
      <c r="I13" s="49"/>
      <c r="J13" s="49"/>
      <c r="K13" s="49"/>
      <c r="L13" s="45">
        <f t="shared" si="2"/>
        <v>0</v>
      </c>
      <c r="M13" s="49"/>
      <c r="N13" s="49"/>
      <c r="O13" s="49"/>
      <c r="P13" s="49"/>
      <c r="Q13" s="49"/>
      <c r="R13" s="49">
        <v>9.65</v>
      </c>
      <c r="S13" s="22"/>
      <c r="T13" s="49"/>
      <c r="U13" s="49"/>
      <c r="V13" s="4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6" sqref="$A6:$XFD9"/>
    </sheetView>
  </sheetViews>
  <sheetFormatPr defaultColWidth="10" defaultRowHeight="13.5"/>
  <cols>
    <col min="1" max="1" width="4.775" customWidth="1"/>
    <col min="2" max="2" width="5.88333333333333" customWidth="1"/>
    <col min="3" max="3" width="7.66666666666667" customWidth="1"/>
    <col min="4" max="4" width="12.4416666666667" customWidth="1"/>
    <col min="5" max="5" width="29.8833333333333" customWidth="1"/>
    <col min="6" max="6" width="16.3333333333333" customWidth="1"/>
    <col min="7" max="7" width="13.3333333333333" customWidth="1"/>
    <col min="8" max="8" width="11.1083333333333" customWidth="1"/>
    <col min="9" max="9" width="12.1083333333333" customWidth="1"/>
    <col min="10" max="10" width="12" customWidth="1"/>
    <col min="11" max="11" width="11.4416666666667" customWidth="1"/>
    <col min="12" max="13" width="9.775" customWidth="1"/>
  </cols>
  <sheetData>
    <row r="1" ht="16.35" customHeight="1" spans="1:11">
      <c r="A1" s="17"/>
      <c r="K1" s="41" t="s">
        <v>349</v>
      </c>
    </row>
    <row r="2" ht="46.5" customHeight="1" spans="1:11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18.15" customHeight="1" spans="1:11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4" t="s">
        <v>31</v>
      </c>
      <c r="K3" s="24"/>
    </row>
    <row r="4" ht="23.25" customHeight="1" spans="1:11">
      <c r="A4" s="27" t="s">
        <v>156</v>
      </c>
      <c r="B4" s="27"/>
      <c r="C4" s="27"/>
      <c r="D4" s="27" t="s">
        <v>233</v>
      </c>
      <c r="E4" s="27" t="s">
        <v>234</v>
      </c>
      <c r="F4" s="27" t="s">
        <v>350</v>
      </c>
      <c r="G4" s="27" t="s">
        <v>351</v>
      </c>
      <c r="H4" s="27" t="s">
        <v>352</v>
      </c>
      <c r="I4" s="27" t="s">
        <v>353</v>
      </c>
      <c r="J4" s="27" t="s">
        <v>354</v>
      </c>
      <c r="K4" s="27" t="s">
        <v>355</v>
      </c>
    </row>
    <row r="5" ht="23.25" customHeight="1" spans="1:11">
      <c r="A5" s="27" t="s">
        <v>164</v>
      </c>
      <c r="B5" s="27" t="s">
        <v>165</v>
      </c>
      <c r="C5" s="27" t="s">
        <v>166</v>
      </c>
      <c r="D5" s="27"/>
      <c r="E5" s="27"/>
      <c r="F5" s="27"/>
      <c r="G5" s="27"/>
      <c r="H5" s="27"/>
      <c r="I5" s="27"/>
      <c r="J5" s="27"/>
      <c r="K5" s="27"/>
    </row>
    <row r="6" ht="40" customHeight="1" spans="1:11">
      <c r="A6" s="47"/>
      <c r="B6" s="47"/>
      <c r="C6" s="47"/>
      <c r="D6" s="47"/>
      <c r="E6" s="47" t="s">
        <v>135</v>
      </c>
      <c r="F6" s="45">
        <v>0</v>
      </c>
      <c r="G6" s="45"/>
      <c r="H6" s="45"/>
      <c r="I6" s="45"/>
      <c r="J6" s="45"/>
      <c r="K6" s="45"/>
    </row>
    <row r="7" ht="40" customHeight="1" spans="1:11">
      <c r="A7" s="47"/>
      <c r="B7" s="47"/>
      <c r="C7" s="47"/>
      <c r="D7" s="44"/>
      <c r="E7" s="44"/>
      <c r="F7" s="45"/>
      <c r="G7" s="45"/>
      <c r="H7" s="45"/>
      <c r="I7" s="45"/>
      <c r="J7" s="45"/>
      <c r="K7" s="45"/>
    </row>
    <row r="8" ht="40" customHeight="1" spans="1:11">
      <c r="A8" s="47"/>
      <c r="B8" s="47"/>
      <c r="C8" s="47"/>
      <c r="D8" s="48"/>
      <c r="E8" s="48"/>
      <c r="F8" s="45"/>
      <c r="G8" s="45"/>
      <c r="H8" s="45"/>
      <c r="I8" s="45"/>
      <c r="J8" s="45"/>
      <c r="K8" s="45"/>
    </row>
    <row r="9" ht="40" customHeight="1" spans="1:11">
      <c r="A9" s="51"/>
      <c r="B9" s="51"/>
      <c r="C9" s="51"/>
      <c r="D9" s="46"/>
      <c r="E9" s="21"/>
      <c r="F9" s="22"/>
      <c r="G9" s="49"/>
      <c r="H9" s="49"/>
      <c r="I9" s="49"/>
      <c r="J9" s="49"/>
      <c r="K9" s="4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E7" sqref="E7"/>
    </sheetView>
  </sheetViews>
  <sheetFormatPr defaultColWidth="10" defaultRowHeight="13.5"/>
  <cols>
    <col min="1" max="1" width="4.775" customWidth="1"/>
    <col min="2" max="2" width="5.33333333333333" customWidth="1"/>
    <col min="3" max="3" width="6" customWidth="1"/>
    <col min="4" max="4" width="9.775" customWidth="1"/>
    <col min="5" max="5" width="20.1083333333333" customWidth="1"/>
    <col min="6" max="18" width="7.775" customWidth="1"/>
    <col min="19" max="20" width="9.775" customWidth="1"/>
  </cols>
  <sheetData>
    <row r="1" ht="16.35" customHeight="1" spans="1:18">
      <c r="A1" s="17"/>
      <c r="Q1" s="41" t="s">
        <v>356</v>
      </c>
      <c r="R1" s="41"/>
    </row>
    <row r="2" ht="40.5" customHeight="1" spans="1:18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ht="24.15" customHeight="1" spans="1:18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4" t="s">
        <v>31</v>
      </c>
      <c r="R3" s="24"/>
    </row>
    <row r="4" ht="33" customHeight="1" spans="1:18">
      <c r="A4" s="27" t="s">
        <v>156</v>
      </c>
      <c r="B4" s="27"/>
      <c r="C4" s="27"/>
      <c r="D4" s="27" t="s">
        <v>233</v>
      </c>
      <c r="E4" s="27" t="s">
        <v>234</v>
      </c>
      <c r="F4" s="27" t="s">
        <v>350</v>
      </c>
      <c r="G4" s="27" t="s">
        <v>357</v>
      </c>
      <c r="H4" s="27" t="s">
        <v>358</v>
      </c>
      <c r="I4" s="27" t="s">
        <v>359</v>
      </c>
      <c r="J4" s="27" t="s">
        <v>360</v>
      </c>
      <c r="K4" s="27" t="s">
        <v>361</v>
      </c>
      <c r="L4" s="27" t="s">
        <v>362</v>
      </c>
      <c r="M4" s="27" t="s">
        <v>363</v>
      </c>
      <c r="N4" s="27" t="s">
        <v>352</v>
      </c>
      <c r="O4" s="27" t="s">
        <v>364</v>
      </c>
      <c r="P4" s="27" t="s">
        <v>365</v>
      </c>
      <c r="Q4" s="27" t="s">
        <v>353</v>
      </c>
      <c r="R4" s="27" t="s">
        <v>355</v>
      </c>
    </row>
    <row r="5" ht="33" customHeight="1" spans="1:18">
      <c r="A5" s="27" t="s">
        <v>164</v>
      </c>
      <c r="B5" s="27" t="s">
        <v>165</v>
      </c>
      <c r="C5" s="27" t="s">
        <v>166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ht="33" customHeight="1" spans="1:18">
      <c r="A6" s="47"/>
      <c r="B6" s="47"/>
      <c r="C6" s="47"/>
      <c r="D6" s="47"/>
      <c r="E6" s="47" t="s">
        <v>135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ht="33" customHeight="1" spans="1:18">
      <c r="A7" s="47"/>
      <c r="B7" s="47"/>
      <c r="C7" s="47"/>
      <c r="D7" s="44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ht="33" customHeight="1" spans="1:18">
      <c r="A8" s="47"/>
      <c r="B8" s="47"/>
      <c r="C8" s="47"/>
      <c r="D8" s="48"/>
      <c r="E8" s="48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ht="33" customHeight="1" spans="1:18">
      <c r="A9" s="51"/>
      <c r="B9" s="51"/>
      <c r="C9" s="51"/>
      <c r="D9" s="46"/>
      <c r="E9" s="21"/>
      <c r="F9" s="22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D1" sqref="D$1:D$1048576"/>
    </sheetView>
  </sheetViews>
  <sheetFormatPr defaultColWidth="10" defaultRowHeight="13.5" outlineLevelRow="7"/>
  <cols>
    <col min="1" max="3" width="4.375" customWidth="1"/>
    <col min="4" max="4" width="5.25" customWidth="1"/>
    <col min="5" max="5" width="18" customWidth="1"/>
    <col min="6" max="6" width="7.25" customWidth="1"/>
    <col min="7" max="7" width="7.125" customWidth="1"/>
    <col min="8" max="9" width="7.10833333333333" customWidth="1"/>
    <col min="10" max="10" width="6.5" customWidth="1"/>
    <col min="11" max="11" width="7.10833333333333" customWidth="1"/>
    <col min="12" max="12" width="5.875" customWidth="1"/>
    <col min="13" max="13" width="6.125" customWidth="1"/>
    <col min="14" max="17" width="7.10833333333333" customWidth="1"/>
    <col min="18" max="18" width="6.875" customWidth="1"/>
    <col min="19" max="20" width="7.10833333333333" customWidth="1"/>
    <col min="21" max="22" width="9.775" customWidth="1"/>
  </cols>
  <sheetData>
    <row r="1" ht="16.35" customHeight="1" spans="1:20">
      <c r="A1" s="17"/>
      <c r="S1" s="41" t="s">
        <v>366</v>
      </c>
      <c r="T1" s="41"/>
    </row>
    <row r="2" ht="36.15" customHeight="1" spans="1:20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24.15" customHeight="1" spans="1:20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31</v>
      </c>
      <c r="T3" s="24"/>
    </row>
    <row r="4" ht="48" customHeight="1" spans="1:20">
      <c r="A4" s="27" t="s">
        <v>156</v>
      </c>
      <c r="B4" s="27"/>
      <c r="C4" s="27"/>
      <c r="D4" s="27" t="s">
        <v>233</v>
      </c>
      <c r="E4" s="27" t="s">
        <v>234</v>
      </c>
      <c r="F4" s="27" t="s">
        <v>350</v>
      </c>
      <c r="G4" s="27" t="s">
        <v>237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 t="s">
        <v>240</v>
      </c>
      <c r="S4" s="27"/>
      <c r="T4" s="27"/>
    </row>
    <row r="5" ht="48" customHeight="1" spans="1:20">
      <c r="A5" s="27" t="s">
        <v>164</v>
      </c>
      <c r="B5" s="27" t="s">
        <v>165</v>
      </c>
      <c r="C5" s="27" t="s">
        <v>166</v>
      </c>
      <c r="D5" s="27"/>
      <c r="E5" s="27"/>
      <c r="F5" s="27"/>
      <c r="G5" s="27" t="s">
        <v>135</v>
      </c>
      <c r="H5" s="27" t="s">
        <v>367</v>
      </c>
      <c r="I5" s="27" t="s">
        <v>368</v>
      </c>
      <c r="J5" s="27" t="s">
        <v>369</v>
      </c>
      <c r="K5" s="27" t="s">
        <v>370</v>
      </c>
      <c r="L5" s="27" t="s">
        <v>371</v>
      </c>
      <c r="M5" s="27" t="s">
        <v>372</v>
      </c>
      <c r="N5" s="27" t="s">
        <v>373</v>
      </c>
      <c r="O5" s="27" t="s">
        <v>374</v>
      </c>
      <c r="P5" s="27" t="s">
        <v>375</v>
      </c>
      <c r="Q5" s="27" t="s">
        <v>376</v>
      </c>
      <c r="R5" s="27" t="s">
        <v>135</v>
      </c>
      <c r="S5" s="27" t="s">
        <v>290</v>
      </c>
      <c r="T5" s="27" t="s">
        <v>333</v>
      </c>
    </row>
    <row r="6" ht="51" customHeight="1" spans="1:20">
      <c r="A6" s="47"/>
      <c r="B6" s="47"/>
      <c r="C6" s="47"/>
      <c r="D6" s="47"/>
      <c r="E6" s="47" t="s">
        <v>135</v>
      </c>
      <c r="F6" s="54">
        <f>F7</f>
        <v>89.17</v>
      </c>
      <c r="G6" s="54">
        <f t="shared" ref="G6:Q7" si="0">G7</f>
        <v>89.17</v>
      </c>
      <c r="H6" s="54">
        <f t="shared" si="0"/>
        <v>6.35</v>
      </c>
      <c r="I6" s="54"/>
      <c r="J6" s="54"/>
      <c r="K6" s="54">
        <f t="shared" si="0"/>
        <v>0.45</v>
      </c>
      <c r="L6" s="54">
        <f t="shared" si="0"/>
        <v>3</v>
      </c>
      <c r="M6" s="54"/>
      <c r="N6" s="54"/>
      <c r="O6" s="54"/>
      <c r="P6" s="54">
        <f t="shared" si="0"/>
        <v>1</v>
      </c>
      <c r="Q6" s="54">
        <f t="shared" si="0"/>
        <v>78.37</v>
      </c>
      <c r="R6" s="54"/>
      <c r="S6" s="54"/>
      <c r="T6" s="54"/>
    </row>
    <row r="7" ht="51" customHeight="1" spans="1:20">
      <c r="A7" s="47"/>
      <c r="B7" s="47"/>
      <c r="C7" s="47"/>
      <c r="D7" s="44" t="s">
        <v>153</v>
      </c>
      <c r="E7" s="44" t="s">
        <v>154</v>
      </c>
      <c r="F7" s="54">
        <f>G7</f>
        <v>89.17</v>
      </c>
      <c r="G7" s="54">
        <f>G8</f>
        <v>89.17</v>
      </c>
      <c r="H7" s="54">
        <f t="shared" si="0"/>
        <v>6.35</v>
      </c>
      <c r="I7" s="54"/>
      <c r="J7" s="54"/>
      <c r="K7" s="54">
        <f t="shared" si="0"/>
        <v>0.45</v>
      </c>
      <c r="L7" s="54">
        <f t="shared" si="0"/>
        <v>3</v>
      </c>
      <c r="M7" s="54"/>
      <c r="N7" s="54"/>
      <c r="O7" s="54"/>
      <c r="P7" s="54">
        <f t="shared" si="0"/>
        <v>1</v>
      </c>
      <c r="Q7" s="54">
        <f t="shared" si="0"/>
        <v>78.37</v>
      </c>
      <c r="R7" s="54"/>
      <c r="S7" s="54"/>
      <c r="T7" s="54"/>
    </row>
    <row r="8" ht="51" customHeight="1" spans="1:20">
      <c r="A8" s="51" t="s">
        <v>184</v>
      </c>
      <c r="B8" s="51" t="s">
        <v>187</v>
      </c>
      <c r="C8" s="51" t="s">
        <v>181</v>
      </c>
      <c r="D8" s="46" t="s">
        <v>250</v>
      </c>
      <c r="E8" s="21" t="s">
        <v>255</v>
      </c>
      <c r="F8" s="54">
        <f>G8</f>
        <v>89.17</v>
      </c>
      <c r="G8" s="54">
        <f>H8+I8+J8+K8+L8+M8+N8+O8+P8+Q8</f>
        <v>89.17</v>
      </c>
      <c r="H8" s="49">
        <v>6.35</v>
      </c>
      <c r="I8" s="49"/>
      <c r="J8" s="49"/>
      <c r="K8" s="49">
        <v>0.45</v>
      </c>
      <c r="L8" s="49">
        <v>3</v>
      </c>
      <c r="M8" s="49"/>
      <c r="N8" s="49"/>
      <c r="O8" s="49"/>
      <c r="P8" s="49">
        <v>1</v>
      </c>
      <c r="Q8" s="49">
        <v>78.37</v>
      </c>
      <c r="R8" s="49"/>
      <c r="S8" s="49"/>
      <c r="T8" s="4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"/>
  <sheetViews>
    <sheetView workbookViewId="0">
      <selection activeCell="K6" sqref="K6"/>
    </sheetView>
  </sheetViews>
  <sheetFormatPr defaultColWidth="10" defaultRowHeight="13.5" outlineLevelRow="6"/>
  <cols>
    <col min="1" max="3" width="4.25" customWidth="1"/>
    <col min="4" max="4" width="6.375" customWidth="1"/>
    <col min="5" max="5" width="7.75" customWidth="1"/>
    <col min="6" max="6" width="6" customWidth="1"/>
    <col min="7" max="9" width="5" customWidth="1"/>
    <col min="10" max="12" width="3" customWidth="1"/>
    <col min="13" max="13" width="4.375" customWidth="1"/>
    <col min="14" max="14" width="3.375" customWidth="1"/>
    <col min="15" max="15" width="3.625" customWidth="1"/>
    <col min="16" max="16" width="5.875" customWidth="1"/>
    <col min="17" max="17" width="4.5" customWidth="1"/>
    <col min="18" max="18" width="5.875" customWidth="1"/>
    <col min="19" max="22" width="3.25" customWidth="1"/>
    <col min="23" max="23" width="4.875" customWidth="1"/>
    <col min="24" max="26" width="4" customWidth="1"/>
    <col min="27" max="27" width="4.625" customWidth="1"/>
    <col min="28" max="32" width="4" customWidth="1"/>
    <col min="33" max="33" width="5" customWidth="1"/>
    <col min="34" max="35" width="9.775" customWidth="1"/>
  </cols>
  <sheetData>
    <row r="1" ht="13.95" customHeight="1" spans="1:33">
      <c r="A1" s="17"/>
      <c r="F1" s="17"/>
      <c r="AF1" s="41" t="s">
        <v>377</v>
      </c>
      <c r="AG1" s="41"/>
    </row>
    <row r="2" ht="43.95" customHeight="1" spans="1:33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</row>
    <row r="3" ht="24.15" customHeight="1" spans="1:33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4" t="s">
        <v>31</v>
      </c>
      <c r="AG3" s="24"/>
    </row>
    <row r="4" ht="35" customHeight="1" spans="1:33">
      <c r="A4" s="27" t="s">
        <v>156</v>
      </c>
      <c r="B4" s="27"/>
      <c r="C4" s="27"/>
      <c r="D4" s="27" t="s">
        <v>233</v>
      </c>
      <c r="E4" s="27" t="s">
        <v>234</v>
      </c>
      <c r="F4" s="27" t="s">
        <v>378</v>
      </c>
      <c r="G4" s="27" t="s">
        <v>379</v>
      </c>
      <c r="H4" s="27" t="s">
        <v>380</v>
      </c>
      <c r="I4" s="27" t="s">
        <v>381</v>
      </c>
      <c r="J4" s="27" t="s">
        <v>382</v>
      </c>
      <c r="K4" s="27" t="s">
        <v>383</v>
      </c>
      <c r="L4" s="27" t="s">
        <v>384</v>
      </c>
      <c r="M4" s="27" t="s">
        <v>385</v>
      </c>
      <c r="N4" s="27" t="s">
        <v>386</v>
      </c>
      <c r="O4" s="27" t="s">
        <v>387</v>
      </c>
      <c r="P4" s="27" t="s">
        <v>388</v>
      </c>
      <c r="Q4" s="27" t="s">
        <v>373</v>
      </c>
      <c r="R4" s="27" t="s">
        <v>375</v>
      </c>
      <c r="S4" s="27" t="s">
        <v>389</v>
      </c>
      <c r="T4" s="27" t="s">
        <v>368</v>
      </c>
      <c r="U4" s="27" t="s">
        <v>369</v>
      </c>
      <c r="V4" s="27" t="s">
        <v>372</v>
      </c>
      <c r="W4" s="27" t="s">
        <v>390</v>
      </c>
      <c r="X4" s="27" t="s">
        <v>391</v>
      </c>
      <c r="Y4" s="27" t="s">
        <v>392</v>
      </c>
      <c r="Z4" s="27" t="s">
        <v>393</v>
      </c>
      <c r="AA4" s="27" t="s">
        <v>371</v>
      </c>
      <c r="AB4" s="27" t="s">
        <v>394</v>
      </c>
      <c r="AC4" s="27" t="s">
        <v>395</v>
      </c>
      <c r="AD4" s="27" t="s">
        <v>374</v>
      </c>
      <c r="AE4" s="27" t="s">
        <v>396</v>
      </c>
      <c r="AF4" s="27" t="s">
        <v>397</v>
      </c>
      <c r="AG4" s="27" t="s">
        <v>376</v>
      </c>
    </row>
    <row r="5" ht="35" customHeight="1" spans="1:33">
      <c r="A5" s="27" t="s">
        <v>164</v>
      </c>
      <c r="B5" s="27" t="s">
        <v>165</v>
      </c>
      <c r="C5" s="27" t="s">
        <v>166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ht="75" customHeight="1" spans="1:33">
      <c r="A6" s="47"/>
      <c r="B6" s="47"/>
      <c r="C6" s="47"/>
      <c r="D6" s="44" t="s">
        <v>153</v>
      </c>
      <c r="E6" s="44" t="s">
        <v>154</v>
      </c>
      <c r="F6" s="54">
        <f>F7</f>
        <v>89.17</v>
      </c>
      <c r="G6" s="54">
        <f>G7</f>
        <v>2</v>
      </c>
      <c r="H6" s="54">
        <f>H7</f>
        <v>2</v>
      </c>
      <c r="I6" s="54">
        <f>I7</f>
        <v>1</v>
      </c>
      <c r="J6" s="54"/>
      <c r="K6" s="54"/>
      <c r="L6" s="54"/>
      <c r="M6" s="54">
        <f>M7</f>
        <v>0.5</v>
      </c>
      <c r="N6" s="54"/>
      <c r="O6" s="54"/>
      <c r="P6" s="54">
        <f>P7</f>
        <v>0.85</v>
      </c>
      <c r="Q6" s="54"/>
      <c r="R6" s="54">
        <f>R7</f>
        <v>1</v>
      </c>
      <c r="S6" s="54"/>
      <c r="T6" s="54"/>
      <c r="U6" s="54"/>
      <c r="V6" s="54"/>
      <c r="W6" s="54">
        <f>W7</f>
        <v>0.45</v>
      </c>
      <c r="X6" s="54"/>
      <c r="Y6" s="54"/>
      <c r="Z6" s="54"/>
      <c r="AA6" s="54">
        <f>AA7</f>
        <v>3</v>
      </c>
      <c r="AB6" s="54"/>
      <c r="AC6" s="54"/>
      <c r="AD6" s="54"/>
      <c r="AE6" s="54"/>
      <c r="AF6" s="54"/>
      <c r="AG6" s="54">
        <f>AG7</f>
        <v>78.37</v>
      </c>
    </row>
    <row r="7" ht="75" customHeight="1" spans="1:33">
      <c r="A7" s="51" t="s">
        <v>184</v>
      </c>
      <c r="B7" s="51" t="s">
        <v>187</v>
      </c>
      <c r="C7" s="51" t="s">
        <v>181</v>
      </c>
      <c r="D7" s="46" t="s">
        <v>250</v>
      </c>
      <c r="E7" s="21" t="s">
        <v>255</v>
      </c>
      <c r="F7" s="49">
        <f>SUM(G7:AG7)</f>
        <v>89.17</v>
      </c>
      <c r="G7" s="49">
        <v>2</v>
      </c>
      <c r="H7" s="49">
        <v>2</v>
      </c>
      <c r="I7" s="49">
        <v>1</v>
      </c>
      <c r="J7" s="49"/>
      <c r="K7" s="49"/>
      <c r="L7" s="49"/>
      <c r="M7" s="49">
        <v>0.5</v>
      </c>
      <c r="N7" s="49"/>
      <c r="O7" s="49"/>
      <c r="P7" s="49">
        <v>0.85</v>
      </c>
      <c r="Q7" s="49"/>
      <c r="R7" s="49">
        <v>1</v>
      </c>
      <c r="S7" s="49"/>
      <c r="T7" s="49"/>
      <c r="U7" s="49"/>
      <c r="V7" s="49"/>
      <c r="W7" s="49">
        <v>0.45</v>
      </c>
      <c r="X7" s="49"/>
      <c r="Y7" s="49"/>
      <c r="Z7" s="49"/>
      <c r="AA7" s="49">
        <v>3</v>
      </c>
      <c r="AB7" s="49"/>
      <c r="AC7" s="49"/>
      <c r="AD7" s="49"/>
      <c r="AE7" s="49"/>
      <c r="AF7" s="49"/>
      <c r="AG7" s="49">
        <v>78.37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E4" sqref="$A4:$XFD5"/>
    </sheetView>
  </sheetViews>
  <sheetFormatPr defaultColWidth="10" defaultRowHeight="13.5" outlineLevelRow="5" outlineLevelCol="7"/>
  <cols>
    <col min="1" max="1" width="12.8833333333333" customWidth="1"/>
    <col min="2" max="2" width="29.775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775" customWidth="1"/>
    <col min="9" max="9" width="9.775" customWidth="1"/>
  </cols>
  <sheetData>
    <row r="1" ht="16.35" customHeight="1" spans="1:8">
      <c r="A1" s="17"/>
      <c r="G1" s="41" t="s">
        <v>398</v>
      </c>
      <c r="H1" s="41"/>
    </row>
    <row r="2" ht="33.6" customHeight="1" spans="1:8">
      <c r="A2" s="43" t="s">
        <v>20</v>
      </c>
      <c r="B2" s="43"/>
      <c r="C2" s="43"/>
      <c r="D2" s="43"/>
      <c r="E2" s="43"/>
      <c r="F2" s="43"/>
      <c r="G2" s="43"/>
      <c r="H2" s="43"/>
    </row>
    <row r="3" ht="24.15" customHeight="1" spans="1:8">
      <c r="A3" s="26" t="s">
        <v>30</v>
      </c>
      <c r="B3" s="26"/>
      <c r="C3" s="26"/>
      <c r="D3" s="26"/>
      <c r="E3" s="26"/>
      <c r="F3" s="26"/>
      <c r="G3" s="26"/>
      <c r="H3" s="24" t="s">
        <v>31</v>
      </c>
    </row>
    <row r="4" ht="39" customHeight="1" spans="1:8">
      <c r="A4" s="27" t="s">
        <v>399</v>
      </c>
      <c r="B4" s="27" t="s">
        <v>400</v>
      </c>
      <c r="C4" s="27" t="s">
        <v>401</v>
      </c>
      <c r="D4" s="27" t="s">
        <v>402</v>
      </c>
      <c r="E4" s="27" t="s">
        <v>403</v>
      </c>
      <c r="F4" s="27"/>
      <c r="G4" s="27"/>
      <c r="H4" s="27" t="s">
        <v>404</v>
      </c>
    </row>
    <row r="5" ht="39" customHeight="1" spans="1:8">
      <c r="A5" s="27"/>
      <c r="B5" s="27"/>
      <c r="C5" s="27"/>
      <c r="D5" s="27"/>
      <c r="E5" s="27" t="s">
        <v>137</v>
      </c>
      <c r="F5" s="27" t="s">
        <v>405</v>
      </c>
      <c r="G5" s="27" t="s">
        <v>406</v>
      </c>
      <c r="H5" s="27"/>
    </row>
    <row r="6" ht="69" customHeight="1" spans="1:8">
      <c r="A6" s="44" t="s">
        <v>153</v>
      </c>
      <c r="B6" s="44" t="s">
        <v>154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45"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9" sqref="E9"/>
    </sheetView>
  </sheetViews>
  <sheetFormatPr defaultColWidth="10" defaultRowHeight="13.5" outlineLevelCol="7"/>
  <cols>
    <col min="1" max="1" width="11.3333333333333" customWidth="1"/>
    <col min="2" max="2" width="24.8833333333333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2166666666667" customWidth="1"/>
    <col min="9" max="9" width="9.775" customWidth="1"/>
  </cols>
  <sheetData>
    <row r="1" ht="16.35" customHeight="1" spans="1:8">
      <c r="A1" s="17"/>
      <c r="G1" s="41" t="s">
        <v>407</v>
      </c>
      <c r="H1" s="41"/>
    </row>
    <row r="2" ht="38.85" customHeight="1" spans="1:8">
      <c r="A2" s="43" t="s">
        <v>21</v>
      </c>
      <c r="B2" s="43"/>
      <c r="C2" s="43"/>
      <c r="D2" s="43"/>
      <c r="E2" s="43"/>
      <c r="F2" s="43"/>
      <c r="G2" s="43"/>
      <c r="H2" s="43"/>
    </row>
    <row r="3" ht="24.15" customHeight="1" spans="1:8">
      <c r="A3" s="26" t="s">
        <v>30</v>
      </c>
      <c r="B3" s="26"/>
      <c r="C3" s="26"/>
      <c r="D3" s="26"/>
      <c r="E3" s="26"/>
      <c r="F3" s="26"/>
      <c r="G3" s="26"/>
      <c r="H3" s="24" t="s">
        <v>31</v>
      </c>
    </row>
    <row r="4" ht="23.25" customHeight="1" spans="1:8">
      <c r="A4" s="27" t="s">
        <v>157</v>
      </c>
      <c r="B4" s="27" t="s">
        <v>158</v>
      </c>
      <c r="C4" s="27" t="s">
        <v>135</v>
      </c>
      <c r="D4" s="27" t="s">
        <v>408</v>
      </c>
      <c r="E4" s="27"/>
      <c r="F4" s="27"/>
      <c r="G4" s="27"/>
      <c r="H4" s="27" t="s">
        <v>160</v>
      </c>
    </row>
    <row r="5" ht="19.95" customHeight="1" spans="1:8">
      <c r="A5" s="27"/>
      <c r="B5" s="27"/>
      <c r="C5" s="27"/>
      <c r="D5" s="27" t="s">
        <v>137</v>
      </c>
      <c r="E5" s="27" t="s">
        <v>288</v>
      </c>
      <c r="F5" s="27"/>
      <c r="G5" s="27" t="s">
        <v>289</v>
      </c>
      <c r="H5" s="27"/>
    </row>
    <row r="6" ht="27.6" customHeight="1" spans="1:8">
      <c r="A6" s="27"/>
      <c r="B6" s="27"/>
      <c r="C6" s="27"/>
      <c r="D6" s="27"/>
      <c r="E6" s="27" t="s">
        <v>267</v>
      </c>
      <c r="F6" s="27" t="s">
        <v>244</v>
      </c>
      <c r="G6" s="27"/>
      <c r="H6" s="27"/>
    </row>
    <row r="7" ht="33" customHeight="1" spans="1:8">
      <c r="A7" s="47"/>
      <c r="B7" s="20" t="s">
        <v>135</v>
      </c>
      <c r="C7" s="45">
        <v>0</v>
      </c>
      <c r="D7" s="45"/>
      <c r="E7" s="45"/>
      <c r="F7" s="45"/>
      <c r="G7" s="45"/>
      <c r="H7" s="45"/>
    </row>
    <row r="8" ht="33" customHeight="1" spans="1:8">
      <c r="A8" s="44"/>
      <c r="B8" s="44"/>
      <c r="C8" s="45"/>
      <c r="D8" s="45"/>
      <c r="E8" s="45"/>
      <c r="F8" s="45"/>
      <c r="G8" s="45"/>
      <c r="H8" s="45"/>
    </row>
    <row r="9" ht="33" customHeight="1" spans="1:8">
      <c r="A9" s="48"/>
      <c r="B9" s="48"/>
      <c r="C9" s="45"/>
      <c r="D9" s="45"/>
      <c r="E9" s="45"/>
      <c r="F9" s="45"/>
      <c r="G9" s="45"/>
      <c r="H9" s="45"/>
    </row>
    <row r="10" ht="33" customHeight="1" spans="1:8">
      <c r="A10" s="48"/>
      <c r="B10" s="48"/>
      <c r="C10" s="45"/>
      <c r="D10" s="45"/>
      <c r="E10" s="45"/>
      <c r="F10" s="45"/>
      <c r="G10" s="45"/>
      <c r="H10" s="45"/>
    </row>
    <row r="11" ht="33" customHeight="1" spans="1:8">
      <c r="A11" s="48"/>
      <c r="B11" s="48"/>
      <c r="C11" s="45"/>
      <c r="D11" s="45"/>
      <c r="E11" s="45"/>
      <c r="F11" s="45"/>
      <c r="G11" s="45"/>
      <c r="H11" s="45"/>
    </row>
    <row r="12" ht="33" customHeight="1" spans="1:8">
      <c r="A12" s="46"/>
      <c r="B12" s="46"/>
      <c r="C12" s="22"/>
      <c r="D12" s="22"/>
      <c r="E12" s="49"/>
      <c r="F12" s="49"/>
      <c r="G12" s="49"/>
      <c r="H12" s="4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W4" sqref="W4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3333333333333" customWidth="1"/>
    <col min="6" max="6" width="11.775" customWidth="1"/>
    <col min="7" max="20" width="6.375" customWidth="1"/>
    <col min="21" max="22" width="9.775" customWidth="1"/>
  </cols>
  <sheetData>
    <row r="1" ht="16.35" customHeight="1" spans="1:20">
      <c r="A1" s="17"/>
      <c r="S1" s="41" t="s">
        <v>409</v>
      </c>
      <c r="T1" s="41"/>
    </row>
    <row r="2" ht="47.4" customHeight="1" spans="1:17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24.15" customHeight="1" spans="1:20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31</v>
      </c>
      <c r="T3" s="24"/>
    </row>
    <row r="4" ht="40" customHeight="1" spans="1:20">
      <c r="A4" s="27" t="s">
        <v>156</v>
      </c>
      <c r="B4" s="27"/>
      <c r="C4" s="27"/>
      <c r="D4" s="27" t="s">
        <v>233</v>
      </c>
      <c r="E4" s="27" t="s">
        <v>234</v>
      </c>
      <c r="F4" s="27" t="s">
        <v>235</v>
      </c>
      <c r="G4" s="27" t="s">
        <v>236</v>
      </c>
      <c r="H4" s="27" t="s">
        <v>237</v>
      </c>
      <c r="I4" s="27" t="s">
        <v>238</v>
      </c>
      <c r="J4" s="27" t="s">
        <v>239</v>
      </c>
      <c r="K4" s="27" t="s">
        <v>240</v>
      </c>
      <c r="L4" s="27" t="s">
        <v>241</v>
      </c>
      <c r="M4" s="27" t="s">
        <v>242</v>
      </c>
      <c r="N4" s="27" t="s">
        <v>243</v>
      </c>
      <c r="O4" s="27" t="s">
        <v>244</v>
      </c>
      <c r="P4" s="27" t="s">
        <v>245</v>
      </c>
      <c r="Q4" s="27" t="s">
        <v>246</v>
      </c>
      <c r="R4" s="27" t="s">
        <v>247</v>
      </c>
      <c r="S4" s="27" t="s">
        <v>248</v>
      </c>
      <c r="T4" s="27" t="s">
        <v>249</v>
      </c>
    </row>
    <row r="5" ht="60" customHeight="1" spans="1:20">
      <c r="A5" s="27" t="s">
        <v>164</v>
      </c>
      <c r="B5" s="27" t="s">
        <v>165</v>
      </c>
      <c r="C5" s="27" t="s">
        <v>166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40" customHeight="1" spans="1:20">
      <c r="A6" s="47"/>
      <c r="B6" s="47"/>
      <c r="C6" s="47"/>
      <c r="D6" s="47"/>
      <c r="E6" s="47" t="s">
        <v>135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40" customHeight="1" spans="1:20">
      <c r="A7" s="47"/>
      <c r="B7" s="47"/>
      <c r="C7" s="47"/>
      <c r="D7" s="44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40" customHeight="1" spans="1:20">
      <c r="A8" s="50"/>
      <c r="B8" s="50"/>
      <c r="C8" s="50"/>
      <c r="D8" s="48"/>
      <c r="E8" s="48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40" customHeight="1" spans="1:20">
      <c r="A9" s="51"/>
      <c r="B9" s="51"/>
      <c r="C9" s="51"/>
      <c r="D9" s="46"/>
      <c r="E9" s="52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6" sqref="D6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10833333333333" customWidth="1"/>
    <col min="21" max="22" width="9.775" customWidth="1"/>
  </cols>
  <sheetData>
    <row r="1" ht="16.35" customHeight="1" spans="1:20">
      <c r="A1" s="17"/>
      <c r="S1" s="41" t="s">
        <v>410</v>
      </c>
      <c r="T1" s="41"/>
    </row>
    <row r="2" ht="47.4" customHeight="1" spans="1:20">
      <c r="A2" s="43" t="s">
        <v>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21.6" customHeight="1" spans="1:20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31</v>
      </c>
      <c r="T3" s="24"/>
    </row>
    <row r="4" ht="29.25" customHeight="1" spans="1:20">
      <c r="A4" s="27" t="s">
        <v>156</v>
      </c>
      <c r="B4" s="27"/>
      <c r="C4" s="27"/>
      <c r="D4" s="27" t="s">
        <v>233</v>
      </c>
      <c r="E4" s="27" t="s">
        <v>234</v>
      </c>
      <c r="F4" s="27" t="s">
        <v>266</v>
      </c>
      <c r="G4" s="27" t="s">
        <v>159</v>
      </c>
      <c r="H4" s="27"/>
      <c r="I4" s="27"/>
      <c r="J4" s="27"/>
      <c r="K4" s="27" t="s">
        <v>160</v>
      </c>
      <c r="L4" s="27"/>
      <c r="M4" s="27"/>
      <c r="N4" s="27"/>
      <c r="O4" s="27"/>
      <c r="P4" s="27"/>
      <c r="Q4" s="27"/>
      <c r="R4" s="27"/>
      <c r="S4" s="27"/>
      <c r="T4" s="27"/>
    </row>
    <row r="5" ht="77" customHeight="1" spans="1:20">
      <c r="A5" s="27" t="s">
        <v>164</v>
      </c>
      <c r="B5" s="27" t="s">
        <v>165</v>
      </c>
      <c r="C5" s="27" t="s">
        <v>166</v>
      </c>
      <c r="D5" s="27"/>
      <c r="E5" s="27"/>
      <c r="F5" s="27"/>
      <c r="G5" s="27" t="s">
        <v>135</v>
      </c>
      <c r="H5" s="27" t="s">
        <v>267</v>
      </c>
      <c r="I5" s="27" t="s">
        <v>268</v>
      </c>
      <c r="J5" s="27" t="s">
        <v>244</v>
      </c>
      <c r="K5" s="27" t="s">
        <v>135</v>
      </c>
      <c r="L5" s="27" t="s">
        <v>270</v>
      </c>
      <c r="M5" s="27" t="s">
        <v>271</v>
      </c>
      <c r="N5" s="27" t="s">
        <v>246</v>
      </c>
      <c r="O5" s="27" t="s">
        <v>272</v>
      </c>
      <c r="P5" s="27" t="s">
        <v>273</v>
      </c>
      <c r="Q5" s="27" t="s">
        <v>274</v>
      </c>
      <c r="R5" s="27" t="s">
        <v>242</v>
      </c>
      <c r="S5" s="27" t="s">
        <v>245</v>
      </c>
      <c r="T5" s="27" t="s">
        <v>249</v>
      </c>
    </row>
    <row r="6" ht="39" customHeight="1" spans="1:20">
      <c r="A6" s="47"/>
      <c r="B6" s="47"/>
      <c r="C6" s="47"/>
      <c r="D6" s="47"/>
      <c r="E6" s="47" t="s">
        <v>135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39" customHeight="1" spans="1:20">
      <c r="A7" s="47"/>
      <c r="B7" s="47"/>
      <c r="C7" s="47"/>
      <c r="D7" s="44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39" customHeight="1" spans="1:20">
      <c r="A8" s="50"/>
      <c r="B8" s="50"/>
      <c r="C8" s="50"/>
      <c r="D8" s="48"/>
      <c r="E8" s="48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39" customHeight="1" spans="1:20">
      <c r="A9" s="51"/>
      <c r="B9" s="51"/>
      <c r="C9" s="51"/>
      <c r="D9" s="46"/>
      <c r="E9" s="52"/>
      <c r="F9" s="49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3333333333333" customWidth="1"/>
    <col min="2" max="2" width="9.88333333333333" customWidth="1"/>
    <col min="3" max="3" width="73.625" customWidth="1"/>
    <col min="4" max="4" width="9.775" customWidth="1"/>
  </cols>
  <sheetData>
    <row r="1" ht="32.85" customHeight="1" spans="1:3">
      <c r="A1" s="17"/>
      <c r="B1" s="25" t="s">
        <v>5</v>
      </c>
      <c r="C1" s="25"/>
    </row>
    <row r="2" ht="24.9" customHeight="1" spans="2:3">
      <c r="B2" s="25"/>
      <c r="C2" s="25"/>
    </row>
    <row r="3" ht="31.2" customHeight="1" spans="2:3">
      <c r="B3" s="89" t="s">
        <v>6</v>
      </c>
      <c r="C3" s="89"/>
    </row>
    <row r="4" ht="32.7" customHeight="1" spans="2:3">
      <c r="B4" s="90">
        <v>1</v>
      </c>
      <c r="C4" s="91" t="s">
        <v>7</v>
      </c>
    </row>
    <row r="5" ht="32.7" customHeight="1" spans="2:3">
      <c r="B5" s="90">
        <v>2</v>
      </c>
      <c r="C5" s="92" t="s">
        <v>8</v>
      </c>
    </row>
    <row r="6" ht="32.7" customHeight="1" spans="2:3">
      <c r="B6" s="90">
        <v>3</v>
      </c>
      <c r="C6" s="91" t="s">
        <v>9</v>
      </c>
    </row>
    <row r="7" ht="32.7" customHeight="1" spans="2:3">
      <c r="B7" s="90">
        <v>4</v>
      </c>
      <c r="C7" s="91" t="s">
        <v>10</v>
      </c>
    </row>
    <row r="8" ht="32.7" customHeight="1" spans="2:3">
      <c r="B8" s="90">
        <v>5</v>
      </c>
      <c r="C8" s="91" t="s">
        <v>11</v>
      </c>
    </row>
    <row r="9" ht="32.7" customHeight="1" spans="2:3">
      <c r="B9" s="90">
        <v>6</v>
      </c>
      <c r="C9" s="91" t="s">
        <v>12</v>
      </c>
    </row>
    <row r="10" ht="32.7" customHeight="1" spans="2:3">
      <c r="B10" s="90">
        <v>7</v>
      </c>
      <c r="C10" s="91" t="s">
        <v>13</v>
      </c>
    </row>
    <row r="11" ht="32.7" customHeight="1" spans="2:3">
      <c r="B11" s="90">
        <v>8</v>
      </c>
      <c r="C11" s="91" t="s">
        <v>14</v>
      </c>
    </row>
    <row r="12" ht="32.7" customHeight="1" spans="2:3">
      <c r="B12" s="90">
        <v>9</v>
      </c>
      <c r="C12" s="91" t="s">
        <v>15</v>
      </c>
    </row>
    <row r="13" ht="32.7" customHeight="1" spans="2:3">
      <c r="B13" s="90">
        <v>10</v>
      </c>
      <c r="C13" s="91" t="s">
        <v>16</v>
      </c>
    </row>
    <row r="14" ht="32.7" customHeight="1" spans="2:3">
      <c r="B14" s="90">
        <v>11</v>
      </c>
      <c r="C14" s="91" t="s">
        <v>17</v>
      </c>
    </row>
    <row r="15" ht="32.7" customHeight="1" spans="2:3">
      <c r="B15" s="90">
        <v>12</v>
      </c>
      <c r="C15" s="91" t="s">
        <v>18</v>
      </c>
    </row>
    <row r="16" ht="32.7" customHeight="1" spans="2:3">
      <c r="B16" s="90">
        <v>13</v>
      </c>
      <c r="C16" s="91" t="s">
        <v>19</v>
      </c>
    </row>
    <row r="17" ht="32.7" customHeight="1" spans="2:3">
      <c r="B17" s="90">
        <v>14</v>
      </c>
      <c r="C17" s="91" t="s">
        <v>20</v>
      </c>
    </row>
    <row r="18" ht="32.7" customHeight="1" spans="2:3">
      <c r="B18" s="90">
        <v>15</v>
      </c>
      <c r="C18" s="91" t="s">
        <v>21</v>
      </c>
    </row>
    <row r="19" ht="32.7" customHeight="1" spans="2:3">
      <c r="B19" s="90">
        <v>16</v>
      </c>
      <c r="C19" s="91" t="s">
        <v>22</v>
      </c>
    </row>
    <row r="20" ht="32.7" customHeight="1" spans="2:3">
      <c r="B20" s="90">
        <v>17</v>
      </c>
      <c r="C20" s="91" t="s">
        <v>23</v>
      </c>
    </row>
    <row r="21" ht="32.7" customHeight="1" spans="2:3">
      <c r="B21" s="90">
        <v>18</v>
      </c>
      <c r="C21" s="91" t="s">
        <v>24</v>
      </c>
    </row>
    <row r="22" ht="32.7" customHeight="1" spans="2:3">
      <c r="B22" s="90">
        <v>19</v>
      </c>
      <c r="C22" s="91" t="s">
        <v>25</v>
      </c>
    </row>
    <row r="23" ht="32.7" customHeight="1" spans="2:3">
      <c r="B23" s="90">
        <v>20</v>
      </c>
      <c r="C23" s="91" t="s">
        <v>26</v>
      </c>
    </row>
    <row r="24" ht="32.7" customHeight="1" spans="2:3">
      <c r="B24" s="90">
        <v>21</v>
      </c>
      <c r="C24" s="91" t="s">
        <v>27</v>
      </c>
    </row>
    <row r="25" ht="32.7" customHeight="1" spans="2:3">
      <c r="B25" s="90">
        <v>22</v>
      </c>
      <c r="C25" s="91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7" sqref="$A7:$XFD12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3333333333333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17"/>
      <c r="H1" s="41" t="s">
        <v>411</v>
      </c>
    </row>
    <row r="2" ht="38.85" customHeight="1" spans="1:8">
      <c r="A2" s="43" t="s">
        <v>412</v>
      </c>
      <c r="B2" s="43"/>
      <c r="C2" s="43"/>
      <c r="D2" s="43"/>
      <c r="E2" s="43"/>
      <c r="F2" s="43"/>
      <c r="G2" s="43"/>
      <c r="H2" s="43"/>
    </row>
    <row r="3" ht="24.15" customHeight="1" spans="1:8">
      <c r="A3" s="26" t="s">
        <v>30</v>
      </c>
      <c r="B3" s="26"/>
      <c r="C3" s="26"/>
      <c r="D3" s="26"/>
      <c r="E3" s="26"/>
      <c r="F3" s="26"/>
      <c r="G3" s="26"/>
      <c r="H3" s="24" t="s">
        <v>31</v>
      </c>
    </row>
    <row r="4" ht="19.95" customHeight="1" spans="1:8">
      <c r="A4" s="27" t="s">
        <v>157</v>
      </c>
      <c r="B4" s="27" t="s">
        <v>158</v>
      </c>
      <c r="C4" s="27" t="s">
        <v>135</v>
      </c>
      <c r="D4" s="27" t="s">
        <v>413</v>
      </c>
      <c r="E4" s="27"/>
      <c r="F4" s="27"/>
      <c r="G4" s="27"/>
      <c r="H4" s="27" t="s">
        <v>160</v>
      </c>
    </row>
    <row r="5" ht="23.25" customHeight="1" spans="1:8">
      <c r="A5" s="27"/>
      <c r="B5" s="27"/>
      <c r="C5" s="27"/>
      <c r="D5" s="27" t="s">
        <v>137</v>
      </c>
      <c r="E5" s="27" t="s">
        <v>288</v>
      </c>
      <c r="F5" s="27"/>
      <c r="G5" s="27" t="s">
        <v>289</v>
      </c>
      <c r="H5" s="27"/>
    </row>
    <row r="6" ht="23.25" customHeight="1" spans="1:8">
      <c r="A6" s="27"/>
      <c r="B6" s="27"/>
      <c r="C6" s="27"/>
      <c r="D6" s="27"/>
      <c r="E6" s="27" t="s">
        <v>267</v>
      </c>
      <c r="F6" s="27" t="s">
        <v>244</v>
      </c>
      <c r="G6" s="27"/>
      <c r="H6" s="27"/>
    </row>
    <row r="7" ht="41" customHeight="1" spans="1:8">
      <c r="A7" s="47"/>
      <c r="B7" s="20" t="s">
        <v>135</v>
      </c>
      <c r="C7" s="45">
        <v>0</v>
      </c>
      <c r="D7" s="45"/>
      <c r="E7" s="45"/>
      <c r="F7" s="45"/>
      <c r="G7" s="45"/>
      <c r="H7" s="45"/>
    </row>
    <row r="8" ht="41" customHeight="1" spans="1:8">
      <c r="A8" s="44"/>
      <c r="B8" s="44"/>
      <c r="C8" s="45"/>
      <c r="D8" s="45"/>
      <c r="E8" s="45"/>
      <c r="F8" s="45"/>
      <c r="G8" s="45"/>
      <c r="H8" s="45"/>
    </row>
    <row r="9" ht="41" customHeight="1" spans="1:8">
      <c r="A9" s="48"/>
      <c r="B9" s="48"/>
      <c r="C9" s="45"/>
      <c r="D9" s="45"/>
      <c r="E9" s="45"/>
      <c r="F9" s="45"/>
      <c r="G9" s="45"/>
      <c r="H9" s="45"/>
    </row>
    <row r="10" ht="41" customHeight="1" spans="1:8">
      <c r="A10" s="48"/>
      <c r="B10" s="48"/>
      <c r="C10" s="45"/>
      <c r="D10" s="45"/>
      <c r="E10" s="45"/>
      <c r="F10" s="45"/>
      <c r="G10" s="45"/>
      <c r="H10" s="45"/>
    </row>
    <row r="11" ht="41" customHeight="1" spans="1:8">
      <c r="A11" s="48"/>
      <c r="B11" s="48"/>
      <c r="C11" s="45"/>
      <c r="D11" s="45"/>
      <c r="E11" s="45"/>
      <c r="F11" s="45"/>
      <c r="G11" s="45"/>
      <c r="H11" s="45"/>
    </row>
    <row r="12" ht="41" customHeight="1" spans="1:8">
      <c r="A12" s="46"/>
      <c r="B12" s="46"/>
      <c r="C12" s="22"/>
      <c r="D12" s="22"/>
      <c r="E12" s="49"/>
      <c r="F12" s="49"/>
      <c r="G12" s="49"/>
      <c r="H12" s="4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7" sqref="$A7:$XFD12"/>
    </sheetView>
  </sheetViews>
  <sheetFormatPr defaultColWidth="10" defaultRowHeight="13.5" outlineLevelCol="7"/>
  <cols>
    <col min="1" max="1" width="10.775" customWidth="1"/>
    <col min="2" max="2" width="22.775" customWidth="1"/>
    <col min="3" max="3" width="19.2166666666667" customWidth="1"/>
    <col min="4" max="4" width="16.775" customWidth="1"/>
    <col min="5" max="6" width="16.3333333333333" customWidth="1"/>
    <col min="7" max="8" width="17.6666666666667" customWidth="1"/>
    <col min="9" max="9" width="9.775" customWidth="1"/>
  </cols>
  <sheetData>
    <row r="1" ht="16.35" customHeight="1" spans="1:8">
      <c r="A1" s="17"/>
      <c r="H1" s="41" t="s">
        <v>414</v>
      </c>
    </row>
    <row r="2" ht="38.85" customHeight="1" spans="1:8">
      <c r="A2" s="43" t="s">
        <v>25</v>
      </c>
      <c r="B2" s="43"/>
      <c r="C2" s="43"/>
      <c r="D2" s="43"/>
      <c r="E2" s="43"/>
      <c r="F2" s="43"/>
      <c r="G2" s="43"/>
      <c r="H2" s="43"/>
    </row>
    <row r="3" ht="24.15" customHeight="1" spans="1:8">
      <c r="A3" s="26" t="s">
        <v>30</v>
      </c>
      <c r="B3" s="26"/>
      <c r="C3" s="26"/>
      <c r="D3" s="26"/>
      <c r="E3" s="26"/>
      <c r="F3" s="26"/>
      <c r="G3" s="26"/>
      <c r="H3" s="24" t="s">
        <v>31</v>
      </c>
    </row>
    <row r="4" ht="20.7" customHeight="1" spans="1:8">
      <c r="A4" s="27" t="s">
        <v>157</v>
      </c>
      <c r="B4" s="27" t="s">
        <v>158</v>
      </c>
      <c r="C4" s="27" t="s">
        <v>135</v>
      </c>
      <c r="D4" s="27" t="s">
        <v>415</v>
      </c>
      <c r="E4" s="27"/>
      <c r="F4" s="27"/>
      <c r="G4" s="27"/>
      <c r="H4" s="27" t="s">
        <v>160</v>
      </c>
    </row>
    <row r="5" ht="18.9" customHeight="1" spans="1:8">
      <c r="A5" s="27"/>
      <c r="B5" s="27"/>
      <c r="C5" s="27"/>
      <c r="D5" s="27" t="s">
        <v>137</v>
      </c>
      <c r="E5" s="27" t="s">
        <v>288</v>
      </c>
      <c r="F5" s="27"/>
      <c r="G5" s="27" t="s">
        <v>289</v>
      </c>
      <c r="H5" s="27"/>
    </row>
    <row r="6" ht="24.15" customHeight="1" spans="1:8">
      <c r="A6" s="27"/>
      <c r="B6" s="27"/>
      <c r="C6" s="27"/>
      <c r="D6" s="27"/>
      <c r="E6" s="27" t="s">
        <v>267</v>
      </c>
      <c r="F6" s="27" t="s">
        <v>244</v>
      </c>
      <c r="G6" s="27"/>
      <c r="H6" s="27"/>
    </row>
    <row r="7" ht="37" customHeight="1" spans="1:8">
      <c r="A7" s="47"/>
      <c r="B7" s="20" t="s">
        <v>135</v>
      </c>
      <c r="C7" s="45">
        <v>0</v>
      </c>
      <c r="D7" s="45"/>
      <c r="E7" s="45"/>
      <c r="F7" s="45"/>
      <c r="G7" s="45"/>
      <c r="H7" s="45"/>
    </row>
    <row r="8" ht="37" customHeight="1" spans="1:8">
      <c r="A8" s="44"/>
      <c r="B8" s="44"/>
      <c r="C8" s="45"/>
      <c r="D8" s="45"/>
      <c r="E8" s="45"/>
      <c r="F8" s="45"/>
      <c r="G8" s="45"/>
      <c r="H8" s="45"/>
    </row>
    <row r="9" ht="37" customHeight="1" spans="1:8">
      <c r="A9" s="48"/>
      <c r="B9" s="48"/>
      <c r="C9" s="45"/>
      <c r="D9" s="45"/>
      <c r="E9" s="45"/>
      <c r="F9" s="45"/>
      <c r="G9" s="45"/>
      <c r="H9" s="45"/>
    </row>
    <row r="10" ht="37" customHeight="1" spans="1:8">
      <c r="A10" s="48"/>
      <c r="B10" s="48"/>
      <c r="C10" s="45"/>
      <c r="D10" s="45"/>
      <c r="E10" s="45"/>
      <c r="F10" s="45"/>
      <c r="G10" s="45"/>
      <c r="H10" s="45"/>
    </row>
    <row r="11" ht="37" customHeight="1" spans="1:8">
      <c r="A11" s="48"/>
      <c r="B11" s="48"/>
      <c r="C11" s="45"/>
      <c r="D11" s="45"/>
      <c r="E11" s="45"/>
      <c r="F11" s="45"/>
      <c r="G11" s="45"/>
      <c r="H11" s="45"/>
    </row>
    <row r="12" ht="37" customHeight="1" spans="1:8">
      <c r="A12" s="46"/>
      <c r="B12" s="46"/>
      <c r="C12" s="22"/>
      <c r="D12" s="22"/>
      <c r="E12" s="49"/>
      <c r="F12" s="49"/>
      <c r="G12" s="49"/>
      <c r="H12" s="4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8" sqref="$A8:$XFD16"/>
    </sheetView>
  </sheetViews>
  <sheetFormatPr defaultColWidth="10" defaultRowHeight="13.5"/>
  <cols>
    <col min="1" max="1" width="10" customWidth="1"/>
    <col min="2" max="2" width="21.775" customWidth="1"/>
    <col min="3" max="3" width="13.2166666666667" customWidth="1"/>
    <col min="4" max="14" width="7.775" customWidth="1"/>
    <col min="15" max="18" width="9.775" customWidth="1"/>
  </cols>
  <sheetData>
    <row r="1" ht="16.35" customHeight="1" spans="1:14">
      <c r="A1" s="17"/>
      <c r="M1" s="41" t="s">
        <v>416</v>
      </c>
      <c r="N1" s="41"/>
    </row>
    <row r="2" ht="45.75" customHeight="1" spans="1:14">
      <c r="A2" s="43" t="s">
        <v>26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ht="18.15" customHeight="1" spans="1:14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4" t="s">
        <v>31</v>
      </c>
      <c r="N3" s="24"/>
    </row>
    <row r="4" ht="26.1" customHeight="1" spans="1:14">
      <c r="A4" s="27" t="s">
        <v>233</v>
      </c>
      <c r="B4" s="27" t="s">
        <v>417</v>
      </c>
      <c r="C4" s="27" t="s">
        <v>418</v>
      </c>
      <c r="D4" s="27"/>
      <c r="E4" s="27"/>
      <c r="F4" s="27"/>
      <c r="G4" s="27"/>
      <c r="H4" s="27"/>
      <c r="I4" s="27"/>
      <c r="J4" s="27"/>
      <c r="K4" s="27"/>
      <c r="L4" s="27"/>
      <c r="M4" s="27" t="s">
        <v>419</v>
      </c>
      <c r="N4" s="27"/>
    </row>
    <row r="5" ht="31.95" customHeight="1" spans="1:14">
      <c r="A5" s="27"/>
      <c r="B5" s="27"/>
      <c r="C5" s="27" t="s">
        <v>420</v>
      </c>
      <c r="D5" s="27" t="s">
        <v>138</v>
      </c>
      <c r="E5" s="27"/>
      <c r="F5" s="27"/>
      <c r="G5" s="27"/>
      <c r="H5" s="27"/>
      <c r="I5" s="27"/>
      <c r="J5" s="27" t="s">
        <v>421</v>
      </c>
      <c r="K5" s="27" t="s">
        <v>140</v>
      </c>
      <c r="L5" s="27" t="s">
        <v>141</v>
      </c>
      <c r="M5" s="27" t="s">
        <v>422</v>
      </c>
      <c r="N5" s="27" t="s">
        <v>423</v>
      </c>
    </row>
    <row r="6" ht="44.85" customHeight="1" spans="1:14">
      <c r="A6" s="27"/>
      <c r="B6" s="27"/>
      <c r="C6" s="27"/>
      <c r="D6" s="27" t="s">
        <v>424</v>
      </c>
      <c r="E6" s="27" t="s">
        <v>425</v>
      </c>
      <c r="F6" s="27" t="s">
        <v>426</v>
      </c>
      <c r="G6" s="27" t="s">
        <v>427</v>
      </c>
      <c r="H6" s="27" t="s">
        <v>428</v>
      </c>
      <c r="I6" s="27" t="s">
        <v>429</v>
      </c>
      <c r="J6" s="27"/>
      <c r="K6" s="27"/>
      <c r="L6" s="27"/>
      <c r="M6" s="27"/>
      <c r="N6" s="27"/>
    </row>
    <row r="7" ht="22.95" customHeight="1" spans="1:14">
      <c r="A7" s="44" t="s">
        <v>153</v>
      </c>
      <c r="B7" s="44" t="s">
        <v>154</v>
      </c>
      <c r="C7" s="45">
        <f>D7</f>
        <v>194.95</v>
      </c>
      <c r="D7" s="45">
        <f>SUM(D8:D16)</f>
        <v>194.95</v>
      </c>
      <c r="E7" s="45"/>
      <c r="F7" s="45"/>
      <c r="G7" s="45"/>
      <c r="H7" s="45"/>
      <c r="I7" s="45"/>
      <c r="J7" s="45"/>
      <c r="K7" s="45"/>
      <c r="L7" s="45"/>
      <c r="M7" s="45">
        <f>SUM(M8:M16)</f>
        <v>194.95</v>
      </c>
      <c r="N7" s="47"/>
    </row>
    <row r="8" ht="30" customHeight="1" spans="1:14">
      <c r="A8" s="46" t="s">
        <v>430</v>
      </c>
      <c r="B8" s="46" t="s">
        <v>431</v>
      </c>
      <c r="C8" s="45">
        <f t="shared" ref="C8:C17" si="0">D8</f>
        <v>1.2</v>
      </c>
      <c r="D8" s="22">
        <v>1.2</v>
      </c>
      <c r="E8" s="22"/>
      <c r="F8" s="22"/>
      <c r="G8" s="22"/>
      <c r="H8" s="22"/>
      <c r="I8" s="22"/>
      <c r="J8" s="22"/>
      <c r="K8" s="22"/>
      <c r="L8" s="22"/>
      <c r="M8" s="22">
        <v>1.2</v>
      </c>
      <c r="N8" s="21"/>
    </row>
    <row r="9" ht="30" customHeight="1" spans="1:14">
      <c r="A9" s="46" t="s">
        <v>430</v>
      </c>
      <c r="B9" s="46" t="s">
        <v>432</v>
      </c>
      <c r="C9" s="45">
        <f t="shared" si="0"/>
        <v>67.08</v>
      </c>
      <c r="D9" s="22">
        <v>67.08</v>
      </c>
      <c r="E9" s="22"/>
      <c r="F9" s="22"/>
      <c r="G9" s="22"/>
      <c r="H9" s="22"/>
      <c r="I9" s="22"/>
      <c r="J9" s="22"/>
      <c r="K9" s="22"/>
      <c r="L9" s="22"/>
      <c r="M9" s="22">
        <v>67.08</v>
      </c>
      <c r="N9" s="21"/>
    </row>
    <row r="10" ht="30" customHeight="1" spans="1:14">
      <c r="A10" s="46" t="s">
        <v>430</v>
      </c>
      <c r="B10" s="46" t="s">
        <v>433</v>
      </c>
      <c r="C10" s="45">
        <f t="shared" si="0"/>
        <v>43</v>
      </c>
      <c r="D10" s="22">
        <v>43</v>
      </c>
      <c r="E10" s="22"/>
      <c r="F10" s="22"/>
      <c r="G10" s="22"/>
      <c r="H10" s="22"/>
      <c r="I10" s="22"/>
      <c r="J10" s="22"/>
      <c r="K10" s="22"/>
      <c r="L10" s="22"/>
      <c r="M10" s="22">
        <v>43</v>
      </c>
      <c r="N10" s="21"/>
    </row>
    <row r="11" ht="30" customHeight="1" spans="1:14">
      <c r="A11" s="46" t="s">
        <v>430</v>
      </c>
      <c r="B11" s="46" t="s">
        <v>434</v>
      </c>
      <c r="C11" s="45">
        <f t="shared" si="0"/>
        <v>30</v>
      </c>
      <c r="D11" s="22">
        <v>30</v>
      </c>
      <c r="E11" s="22"/>
      <c r="F11" s="22"/>
      <c r="G11" s="22"/>
      <c r="H11" s="22"/>
      <c r="I11" s="22"/>
      <c r="J11" s="22"/>
      <c r="K11" s="22"/>
      <c r="L11" s="22"/>
      <c r="M11" s="22">
        <v>30</v>
      </c>
      <c r="N11" s="21"/>
    </row>
    <row r="12" ht="30" customHeight="1" spans="1:14">
      <c r="A12" s="46" t="s">
        <v>430</v>
      </c>
      <c r="B12" s="46" t="s">
        <v>435</v>
      </c>
      <c r="C12" s="45">
        <f t="shared" si="0"/>
        <v>6.17</v>
      </c>
      <c r="D12" s="22">
        <v>6.17</v>
      </c>
      <c r="E12" s="22"/>
      <c r="F12" s="22"/>
      <c r="G12" s="22"/>
      <c r="H12" s="22"/>
      <c r="I12" s="22"/>
      <c r="J12" s="22"/>
      <c r="K12" s="22"/>
      <c r="L12" s="22"/>
      <c r="M12" s="22">
        <v>6.17</v>
      </c>
      <c r="N12" s="21"/>
    </row>
    <row r="13" ht="30" customHeight="1" spans="1:14">
      <c r="A13" s="46" t="s">
        <v>430</v>
      </c>
      <c r="B13" s="46" t="s">
        <v>436</v>
      </c>
      <c r="C13" s="45">
        <f t="shared" si="0"/>
        <v>5</v>
      </c>
      <c r="D13" s="22">
        <v>5</v>
      </c>
      <c r="E13" s="22"/>
      <c r="F13" s="22"/>
      <c r="G13" s="22"/>
      <c r="H13" s="22"/>
      <c r="I13" s="22"/>
      <c r="J13" s="22"/>
      <c r="K13" s="22"/>
      <c r="L13" s="22"/>
      <c r="M13" s="22">
        <v>5</v>
      </c>
      <c r="N13" s="21"/>
    </row>
    <row r="14" ht="30" customHeight="1" spans="1:14">
      <c r="A14" s="46" t="s">
        <v>430</v>
      </c>
      <c r="B14" s="46" t="s">
        <v>437</v>
      </c>
      <c r="C14" s="45">
        <f t="shared" si="0"/>
        <v>3.5</v>
      </c>
      <c r="D14" s="22">
        <v>3.5</v>
      </c>
      <c r="E14" s="22"/>
      <c r="F14" s="22"/>
      <c r="G14" s="22"/>
      <c r="H14" s="22"/>
      <c r="I14" s="22"/>
      <c r="J14" s="22"/>
      <c r="K14" s="22"/>
      <c r="L14" s="22"/>
      <c r="M14" s="22">
        <v>3.5</v>
      </c>
      <c r="N14" s="21"/>
    </row>
    <row r="15" ht="30" customHeight="1" spans="1:14">
      <c r="A15" s="46" t="s">
        <v>430</v>
      </c>
      <c r="B15" s="46" t="s">
        <v>438</v>
      </c>
      <c r="C15" s="45">
        <f t="shared" si="0"/>
        <v>4</v>
      </c>
      <c r="D15" s="22">
        <v>4</v>
      </c>
      <c r="E15" s="22"/>
      <c r="F15" s="22"/>
      <c r="G15" s="22"/>
      <c r="H15" s="22"/>
      <c r="I15" s="22"/>
      <c r="J15" s="22"/>
      <c r="K15" s="22"/>
      <c r="L15" s="22"/>
      <c r="M15" s="22">
        <v>4</v>
      </c>
      <c r="N15" s="21"/>
    </row>
    <row r="16" ht="30" customHeight="1" spans="1:14">
      <c r="A16" s="46" t="s">
        <v>430</v>
      </c>
      <c r="B16" s="46" t="s">
        <v>439</v>
      </c>
      <c r="C16" s="45">
        <f t="shared" si="0"/>
        <v>35</v>
      </c>
      <c r="D16" s="22">
        <v>35</v>
      </c>
      <c r="E16" s="22"/>
      <c r="F16" s="22"/>
      <c r="G16" s="22"/>
      <c r="H16" s="22"/>
      <c r="I16" s="22"/>
      <c r="J16" s="22"/>
      <c r="K16" s="22"/>
      <c r="L16" s="22"/>
      <c r="M16" s="22">
        <v>35</v>
      </c>
      <c r="N16" s="2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pane ySplit="5" topLeftCell="A6" activePane="bottomLeft" state="frozen"/>
      <selection/>
      <selection pane="bottomLeft" activeCell="Q9" sqref="Q9"/>
    </sheetView>
  </sheetViews>
  <sheetFormatPr defaultColWidth="10" defaultRowHeight="13.5"/>
  <cols>
    <col min="1" max="1" width="7.625" customWidth="1"/>
    <col min="2" max="2" width="12.75" customWidth="1"/>
    <col min="3" max="3" width="7.375" customWidth="1"/>
    <col min="4" max="4" width="20.25" customWidth="1"/>
    <col min="5" max="5" width="8.33333333333333" customWidth="1"/>
    <col min="6" max="6" width="8.44166666666667" customWidth="1"/>
    <col min="7" max="7" width="12" customWidth="1"/>
    <col min="8" max="8" width="13.5" customWidth="1"/>
    <col min="9" max="9" width="11.1083333333333" customWidth="1"/>
    <col min="10" max="10" width="11.4416666666667" customWidth="1"/>
    <col min="11" max="11" width="8" customWidth="1"/>
    <col min="12" max="12" width="8.625" customWidth="1"/>
    <col min="13" max="13" width="9.875" customWidth="1"/>
    <col min="14" max="18" width="9.775" customWidth="1"/>
  </cols>
  <sheetData>
    <row r="1" ht="16.35" customHeight="1" spans="1:1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41" t="s">
        <v>440</v>
      </c>
    </row>
    <row r="2" ht="37.95" customHeight="1" spans="1:13">
      <c r="A2" s="17"/>
      <c r="B2" s="17"/>
      <c r="C2" s="25" t="s">
        <v>27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1.6" customHeight="1" spans="1:13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4" t="s">
        <v>31</v>
      </c>
      <c r="M3" s="24"/>
    </row>
    <row r="4" ht="33.6" customHeight="1" spans="1:13">
      <c r="A4" s="27" t="s">
        <v>233</v>
      </c>
      <c r="B4" s="27" t="s">
        <v>441</v>
      </c>
      <c r="C4" s="27" t="s">
        <v>442</v>
      </c>
      <c r="D4" s="27" t="s">
        <v>443</v>
      </c>
      <c r="E4" s="27" t="s">
        <v>444</v>
      </c>
      <c r="F4" s="27"/>
      <c r="G4" s="27"/>
      <c r="H4" s="27"/>
      <c r="I4" s="27"/>
      <c r="J4" s="27"/>
      <c r="K4" s="27"/>
      <c r="L4" s="27"/>
      <c r="M4" s="27"/>
    </row>
    <row r="5" ht="36.15" customHeight="1" spans="1:13">
      <c r="A5" s="28"/>
      <c r="B5" s="28"/>
      <c r="C5" s="28"/>
      <c r="D5" s="28"/>
      <c r="E5" s="28" t="s">
        <v>445</v>
      </c>
      <c r="F5" s="28" t="s">
        <v>446</v>
      </c>
      <c r="G5" s="28" t="s">
        <v>447</v>
      </c>
      <c r="H5" s="28" t="s">
        <v>448</v>
      </c>
      <c r="I5" s="28" t="s">
        <v>449</v>
      </c>
      <c r="J5" s="28" t="s">
        <v>450</v>
      </c>
      <c r="K5" s="28" t="s">
        <v>451</v>
      </c>
      <c r="L5" s="28" t="s">
        <v>452</v>
      </c>
      <c r="M5" s="28" t="s">
        <v>453</v>
      </c>
    </row>
    <row r="6" ht="42" customHeight="1" spans="1:13">
      <c r="A6" s="29">
        <v>118001</v>
      </c>
      <c r="B6" s="30" t="s">
        <v>431</v>
      </c>
      <c r="C6" s="31">
        <v>1.2</v>
      </c>
      <c r="D6" s="32" t="s">
        <v>454</v>
      </c>
      <c r="E6" s="33" t="s">
        <v>455</v>
      </c>
      <c r="F6" s="33" t="s">
        <v>456</v>
      </c>
      <c r="G6" s="33" t="s">
        <v>457</v>
      </c>
      <c r="H6" s="34">
        <v>1</v>
      </c>
      <c r="I6" s="33" t="s">
        <v>458</v>
      </c>
      <c r="J6" s="33" t="s">
        <v>459</v>
      </c>
      <c r="K6" s="33"/>
      <c r="L6" s="33"/>
      <c r="M6" s="33"/>
    </row>
    <row r="7" ht="42" customHeight="1" spans="1:13">
      <c r="A7" s="29">
        <v>118001</v>
      </c>
      <c r="B7" s="30" t="s">
        <v>432</v>
      </c>
      <c r="C7" s="31">
        <v>67.08</v>
      </c>
      <c r="D7" s="35" t="s">
        <v>460</v>
      </c>
      <c r="E7" s="33" t="s">
        <v>455</v>
      </c>
      <c r="F7" s="33" t="s">
        <v>456</v>
      </c>
      <c r="G7" s="33" t="s">
        <v>457</v>
      </c>
      <c r="H7" s="34">
        <v>1</v>
      </c>
      <c r="I7" s="42" t="s">
        <v>461</v>
      </c>
      <c r="J7" s="42" t="s">
        <v>462</v>
      </c>
      <c r="K7" s="42"/>
      <c r="L7" s="42"/>
      <c r="M7" s="42"/>
    </row>
    <row r="8" ht="92" customHeight="1" spans="1:13">
      <c r="A8" s="29">
        <v>118001</v>
      </c>
      <c r="B8" s="30" t="s">
        <v>433</v>
      </c>
      <c r="C8" s="31">
        <v>43</v>
      </c>
      <c r="D8" s="35" t="s">
        <v>463</v>
      </c>
      <c r="E8" s="36" t="s">
        <v>455</v>
      </c>
      <c r="F8" s="33" t="s">
        <v>456</v>
      </c>
      <c r="G8" s="33" t="s">
        <v>457</v>
      </c>
      <c r="H8" s="34">
        <v>1</v>
      </c>
      <c r="I8" s="42" t="s">
        <v>464</v>
      </c>
      <c r="J8" s="42" t="s">
        <v>462</v>
      </c>
      <c r="K8" s="36"/>
      <c r="L8" s="36"/>
      <c r="M8" s="36"/>
    </row>
    <row r="9" ht="171" customHeight="1" spans="1:13">
      <c r="A9" s="29">
        <v>118001</v>
      </c>
      <c r="B9" s="30" t="s">
        <v>434</v>
      </c>
      <c r="C9" s="31">
        <v>30</v>
      </c>
      <c r="D9" s="37" t="s">
        <v>465</v>
      </c>
      <c r="E9" s="36" t="s">
        <v>466</v>
      </c>
      <c r="F9" s="38" t="s">
        <v>467</v>
      </c>
      <c r="G9" s="36" t="s">
        <v>457</v>
      </c>
      <c r="H9" s="39">
        <v>1</v>
      </c>
      <c r="I9" s="37" t="s">
        <v>468</v>
      </c>
      <c r="J9" s="36"/>
      <c r="K9" s="36"/>
      <c r="L9" s="36"/>
      <c r="M9" s="36"/>
    </row>
    <row r="10" ht="89" customHeight="1" spans="1:13">
      <c r="A10" s="29">
        <v>118001</v>
      </c>
      <c r="B10" s="30" t="s">
        <v>435</v>
      </c>
      <c r="C10" s="31">
        <v>6.17</v>
      </c>
      <c r="D10" s="37" t="s">
        <v>469</v>
      </c>
      <c r="E10" s="36" t="s">
        <v>466</v>
      </c>
      <c r="F10" s="38" t="s">
        <v>470</v>
      </c>
      <c r="G10" s="36" t="s">
        <v>471</v>
      </c>
      <c r="H10" s="40">
        <v>0.98</v>
      </c>
      <c r="I10" s="37" t="s">
        <v>472</v>
      </c>
      <c r="J10" s="36"/>
      <c r="K10" s="36"/>
      <c r="L10" s="36"/>
      <c r="M10" s="36"/>
    </row>
    <row r="11" ht="87" customHeight="1" spans="1:13">
      <c r="A11" s="29">
        <v>118001</v>
      </c>
      <c r="B11" s="30" t="s">
        <v>436</v>
      </c>
      <c r="C11" s="31">
        <v>5</v>
      </c>
      <c r="D11" s="37" t="s">
        <v>473</v>
      </c>
      <c r="E11" s="36" t="s">
        <v>466</v>
      </c>
      <c r="F11" s="38" t="s">
        <v>470</v>
      </c>
      <c r="G11" s="36" t="s">
        <v>471</v>
      </c>
      <c r="H11" s="40">
        <v>0.98</v>
      </c>
      <c r="I11" s="37" t="s">
        <v>474</v>
      </c>
      <c r="J11" s="36"/>
      <c r="K11" s="36"/>
      <c r="L11" s="36"/>
      <c r="M11" s="36"/>
    </row>
    <row r="12" ht="84" customHeight="1" spans="1:13">
      <c r="A12" s="29">
        <v>118001</v>
      </c>
      <c r="B12" s="30" t="s">
        <v>437</v>
      </c>
      <c r="C12" s="31">
        <v>3.5</v>
      </c>
      <c r="D12" s="37" t="s">
        <v>475</v>
      </c>
      <c r="E12" s="36" t="s">
        <v>466</v>
      </c>
      <c r="F12" s="38" t="s">
        <v>470</v>
      </c>
      <c r="G12" s="36" t="s">
        <v>471</v>
      </c>
      <c r="H12" s="40">
        <v>0.98</v>
      </c>
      <c r="I12" s="37" t="s">
        <v>476</v>
      </c>
      <c r="J12" s="36"/>
      <c r="K12" s="36"/>
      <c r="L12" s="36"/>
      <c r="M12" s="36"/>
    </row>
    <row r="13" ht="68" customHeight="1" spans="1:13">
      <c r="A13" s="29">
        <v>118001</v>
      </c>
      <c r="B13" s="30" t="s">
        <v>438</v>
      </c>
      <c r="C13" s="31">
        <v>4</v>
      </c>
      <c r="D13" s="37" t="s">
        <v>477</v>
      </c>
      <c r="E13" s="36" t="s">
        <v>466</v>
      </c>
      <c r="F13" s="38" t="s">
        <v>470</v>
      </c>
      <c r="G13" s="36" t="s">
        <v>471</v>
      </c>
      <c r="H13" s="40">
        <v>0.98</v>
      </c>
      <c r="I13" s="37" t="s">
        <v>478</v>
      </c>
      <c r="J13" s="36"/>
      <c r="K13" s="36"/>
      <c r="L13" s="36"/>
      <c r="M13" s="36"/>
    </row>
    <row r="14" ht="48" customHeight="1" spans="1:13">
      <c r="A14" s="29">
        <v>118001</v>
      </c>
      <c r="B14" s="30" t="s">
        <v>439</v>
      </c>
      <c r="C14" s="31">
        <v>35</v>
      </c>
      <c r="D14" s="37" t="s">
        <v>479</v>
      </c>
      <c r="E14" s="36" t="s">
        <v>466</v>
      </c>
      <c r="F14" s="38" t="s">
        <v>470</v>
      </c>
      <c r="G14" s="36" t="s">
        <v>471</v>
      </c>
      <c r="H14" s="40">
        <v>0.98</v>
      </c>
      <c r="I14" s="37" t="s">
        <v>480</v>
      </c>
      <c r="J14" s="36"/>
      <c r="K14" s="36"/>
      <c r="L14" s="36"/>
      <c r="M14" s="36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B8" sqref="B8:B16"/>
    </sheetView>
  </sheetViews>
  <sheetFormatPr defaultColWidth="10" defaultRowHeight="13.5"/>
  <cols>
    <col min="1" max="1" width="6.33333333333333" customWidth="1"/>
    <col min="2" max="2" width="9.25" customWidth="1"/>
    <col min="3" max="3" width="9.10833333333333" customWidth="1"/>
    <col min="4" max="4" width="6.21666666666667" customWidth="1"/>
    <col min="5" max="5" width="6" customWidth="1"/>
    <col min="6" max="6" width="6.21666666666667" customWidth="1"/>
    <col min="7" max="7" width="6.44166666666667" customWidth="1"/>
    <col min="8" max="8" width="6" customWidth="1"/>
    <col min="9" max="9" width="6.44166666666667" customWidth="1"/>
    <col min="10" max="10" width="15.375" customWidth="1"/>
    <col min="11" max="11" width="6.44166666666667" customWidth="1"/>
    <col min="12" max="12" width="12.2166666666667" customWidth="1"/>
    <col min="13" max="16" width="4.875" customWidth="1"/>
    <col min="17" max="18" width="10" customWidth="1"/>
    <col min="19" max="19" width="8.5" customWidth="1"/>
    <col min="20" max="20" width="9.775" customWidth="1"/>
  </cols>
  <sheetData>
    <row r="1" ht="16.35" customHeight="1" spans="1:19">
      <c r="A1" s="17"/>
      <c r="S1" s="17" t="s">
        <v>481</v>
      </c>
    </row>
    <row r="2" ht="42.15" customHeight="1" spans="1:19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ht="23.25" customHeight="1" spans="1:19">
      <c r="A3" s="19" t="s">
        <v>482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ht="16.35" customHeight="1" spans="1:19">
      <c r="A4" s="17"/>
      <c r="B4" s="17"/>
      <c r="C4" s="17"/>
      <c r="D4" s="17"/>
      <c r="E4" s="17"/>
      <c r="F4" s="17"/>
      <c r="G4" s="17"/>
      <c r="H4" s="17"/>
      <c r="I4" s="17"/>
      <c r="J4" s="17"/>
      <c r="Q4" s="24" t="s">
        <v>31</v>
      </c>
      <c r="R4" s="24"/>
      <c r="S4" s="24"/>
    </row>
    <row r="5" ht="18.15" customHeight="1" spans="1:19">
      <c r="A5" s="20" t="s">
        <v>399</v>
      </c>
      <c r="B5" s="20" t="s">
        <v>400</v>
      </c>
      <c r="C5" s="20" t="s">
        <v>483</v>
      </c>
      <c r="D5" s="20"/>
      <c r="E5" s="20"/>
      <c r="F5" s="20"/>
      <c r="G5" s="20"/>
      <c r="H5" s="20"/>
      <c r="I5" s="20"/>
      <c r="J5" s="20" t="s">
        <v>484</v>
      </c>
      <c r="K5" s="20" t="s">
        <v>485</v>
      </c>
      <c r="L5" s="20"/>
      <c r="M5" s="20"/>
      <c r="N5" s="20"/>
      <c r="O5" s="20"/>
      <c r="P5" s="20"/>
      <c r="Q5" s="20"/>
      <c r="R5" s="20"/>
      <c r="S5" s="20"/>
    </row>
    <row r="6" ht="18.9" customHeight="1" spans="1:19">
      <c r="A6" s="20"/>
      <c r="B6" s="20"/>
      <c r="C6" s="20" t="s">
        <v>442</v>
      </c>
      <c r="D6" s="20" t="s">
        <v>486</v>
      </c>
      <c r="E6" s="20"/>
      <c r="F6" s="20"/>
      <c r="G6" s="20"/>
      <c r="H6" s="20" t="s">
        <v>487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ht="31.2" customHeight="1" spans="1:19">
      <c r="A7" s="20"/>
      <c r="B7" s="20"/>
      <c r="C7" s="20"/>
      <c r="D7" s="20" t="s">
        <v>138</v>
      </c>
      <c r="E7" s="20" t="s">
        <v>488</v>
      </c>
      <c r="F7" s="20" t="s">
        <v>142</v>
      </c>
      <c r="G7" s="20" t="s">
        <v>489</v>
      </c>
      <c r="H7" s="20" t="s">
        <v>159</v>
      </c>
      <c r="I7" s="20" t="s">
        <v>160</v>
      </c>
      <c r="J7" s="20"/>
      <c r="K7" s="20" t="s">
        <v>445</v>
      </c>
      <c r="L7" s="20" t="s">
        <v>446</v>
      </c>
      <c r="M7" s="20" t="s">
        <v>447</v>
      </c>
      <c r="N7" s="20" t="s">
        <v>452</v>
      </c>
      <c r="O7" s="20" t="s">
        <v>448</v>
      </c>
      <c r="P7" s="20" t="s">
        <v>490</v>
      </c>
      <c r="Q7" s="20" t="s">
        <v>491</v>
      </c>
      <c r="R7" s="20" t="s">
        <v>492</v>
      </c>
      <c r="S7" s="20" t="s">
        <v>453</v>
      </c>
    </row>
    <row r="8" ht="32" customHeight="1" spans="1:19">
      <c r="A8" s="21" t="s">
        <v>2</v>
      </c>
      <c r="B8" s="21" t="s">
        <v>4</v>
      </c>
      <c r="C8" s="22">
        <f>D8</f>
        <v>410.57</v>
      </c>
      <c r="D8" s="22">
        <v>410.57</v>
      </c>
      <c r="E8" s="22"/>
      <c r="F8" s="22"/>
      <c r="G8" s="22"/>
      <c r="H8" s="22">
        <v>215.62</v>
      </c>
      <c r="I8" s="22">
        <v>194.92</v>
      </c>
      <c r="J8" s="21" t="s">
        <v>493</v>
      </c>
      <c r="K8" s="23" t="s">
        <v>455</v>
      </c>
      <c r="L8" s="23" t="s">
        <v>494</v>
      </c>
      <c r="M8" s="21"/>
      <c r="N8" s="21"/>
      <c r="O8" s="21"/>
      <c r="P8" s="21"/>
      <c r="Q8" s="21"/>
      <c r="R8" s="21"/>
      <c r="S8" s="21"/>
    </row>
    <row r="9" ht="32" customHeight="1" spans="1:19">
      <c r="A9" s="21"/>
      <c r="B9" s="21"/>
      <c r="C9" s="22"/>
      <c r="D9" s="22"/>
      <c r="E9" s="22"/>
      <c r="F9" s="22"/>
      <c r="G9" s="22"/>
      <c r="H9" s="22"/>
      <c r="I9" s="22"/>
      <c r="J9" s="21"/>
      <c r="K9" s="23"/>
      <c r="L9" s="23" t="s">
        <v>495</v>
      </c>
      <c r="M9" s="21"/>
      <c r="N9" s="21"/>
      <c r="O9" s="21"/>
      <c r="P9" s="21"/>
      <c r="Q9" s="21"/>
      <c r="R9" s="21"/>
      <c r="S9" s="21"/>
    </row>
    <row r="10" ht="32" customHeight="1" spans="1:19">
      <c r="A10" s="21"/>
      <c r="B10" s="21"/>
      <c r="C10" s="22"/>
      <c r="D10" s="22"/>
      <c r="E10" s="22"/>
      <c r="F10" s="22"/>
      <c r="G10" s="22"/>
      <c r="H10" s="22"/>
      <c r="I10" s="22"/>
      <c r="J10" s="21"/>
      <c r="K10" s="23"/>
      <c r="L10" s="23" t="s">
        <v>496</v>
      </c>
      <c r="M10" s="21"/>
      <c r="N10" s="21"/>
      <c r="O10" s="21"/>
      <c r="P10" s="21"/>
      <c r="Q10" s="21"/>
      <c r="R10" s="21"/>
      <c r="S10" s="21"/>
    </row>
    <row r="11" ht="32" customHeight="1" spans="1:19">
      <c r="A11" s="21"/>
      <c r="B11" s="21"/>
      <c r="C11" s="22"/>
      <c r="D11" s="22"/>
      <c r="E11" s="22"/>
      <c r="F11" s="22"/>
      <c r="G11" s="22"/>
      <c r="H11" s="22"/>
      <c r="I11" s="22"/>
      <c r="J11" s="21"/>
      <c r="K11" s="23"/>
      <c r="L11" s="23" t="s">
        <v>497</v>
      </c>
      <c r="M11" s="21"/>
      <c r="N11" s="21"/>
      <c r="O11" s="21"/>
      <c r="P11" s="21"/>
      <c r="Q11" s="21"/>
      <c r="R11" s="21"/>
      <c r="S11" s="21"/>
    </row>
    <row r="12" ht="32" customHeight="1" spans="1:19">
      <c r="A12" s="21"/>
      <c r="B12" s="21"/>
      <c r="C12" s="22"/>
      <c r="D12" s="22"/>
      <c r="E12" s="22"/>
      <c r="F12" s="22"/>
      <c r="G12" s="22"/>
      <c r="H12" s="22"/>
      <c r="I12" s="22"/>
      <c r="J12" s="21"/>
      <c r="K12" s="23" t="s">
        <v>498</v>
      </c>
      <c r="L12" s="23" t="s">
        <v>499</v>
      </c>
      <c r="M12" s="21"/>
      <c r="N12" s="21"/>
      <c r="O12" s="21"/>
      <c r="P12" s="21"/>
      <c r="Q12" s="21"/>
      <c r="R12" s="21"/>
      <c r="S12" s="21"/>
    </row>
    <row r="13" ht="32" customHeight="1" spans="1:19">
      <c r="A13" s="21"/>
      <c r="B13" s="21"/>
      <c r="C13" s="22"/>
      <c r="D13" s="22"/>
      <c r="E13" s="22"/>
      <c r="F13" s="22"/>
      <c r="G13" s="22"/>
      <c r="H13" s="22"/>
      <c r="I13" s="22"/>
      <c r="J13" s="21"/>
      <c r="K13" s="23"/>
      <c r="L13" s="23" t="s">
        <v>467</v>
      </c>
      <c r="M13" s="21"/>
      <c r="N13" s="21"/>
      <c r="O13" s="21"/>
      <c r="P13" s="21"/>
      <c r="Q13" s="21"/>
      <c r="R13" s="21"/>
      <c r="S13" s="21"/>
    </row>
    <row r="14" ht="32" customHeight="1" spans="1:19">
      <c r="A14" s="21"/>
      <c r="B14" s="21"/>
      <c r="C14" s="22"/>
      <c r="D14" s="22"/>
      <c r="E14" s="22"/>
      <c r="F14" s="22"/>
      <c r="G14" s="22"/>
      <c r="H14" s="22"/>
      <c r="I14" s="22"/>
      <c r="J14" s="21"/>
      <c r="K14" s="23"/>
      <c r="L14" s="23" t="s">
        <v>500</v>
      </c>
      <c r="M14" s="21"/>
      <c r="N14" s="21"/>
      <c r="O14" s="21"/>
      <c r="P14" s="21"/>
      <c r="Q14" s="21"/>
      <c r="R14" s="21"/>
      <c r="S14" s="21"/>
    </row>
    <row r="15" ht="32" customHeight="1" spans="1:19">
      <c r="A15" s="21"/>
      <c r="B15" s="21"/>
      <c r="C15" s="22"/>
      <c r="D15" s="22"/>
      <c r="E15" s="22"/>
      <c r="F15" s="22"/>
      <c r="G15" s="22"/>
      <c r="H15" s="22"/>
      <c r="I15" s="22"/>
      <c r="J15" s="21"/>
      <c r="K15" s="23"/>
      <c r="L15" s="23" t="s">
        <v>501</v>
      </c>
      <c r="M15" s="21"/>
      <c r="N15" s="21"/>
      <c r="O15" s="21"/>
      <c r="P15" s="21"/>
      <c r="Q15" s="21"/>
      <c r="R15" s="21"/>
      <c r="S15" s="21"/>
    </row>
    <row r="16" ht="32" customHeight="1" spans="1:19">
      <c r="A16" s="21"/>
      <c r="B16" s="21"/>
      <c r="C16" s="22"/>
      <c r="D16" s="22"/>
      <c r="E16" s="22"/>
      <c r="F16" s="22"/>
      <c r="G16" s="22"/>
      <c r="H16" s="22"/>
      <c r="I16" s="22"/>
      <c r="J16" s="21"/>
      <c r="K16" s="23" t="s">
        <v>502</v>
      </c>
      <c r="L16" s="23" t="s">
        <v>503</v>
      </c>
      <c r="M16" s="21"/>
      <c r="N16" s="21"/>
      <c r="O16" s="21"/>
      <c r="P16" s="21"/>
      <c r="Q16" s="21"/>
      <c r="R16" s="21"/>
      <c r="S16" s="21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E10" sqref="E10"/>
    </sheetView>
  </sheetViews>
  <sheetFormatPr defaultColWidth="9" defaultRowHeight="13.5" outlineLevelRow="6"/>
  <cols>
    <col min="1" max="1" width="8" customWidth="1"/>
    <col min="2" max="2" width="11.625" customWidth="1"/>
    <col min="3" max="3" width="13" customWidth="1"/>
    <col min="4" max="4" width="5.25" customWidth="1"/>
    <col min="5" max="5" width="7.5" customWidth="1"/>
    <col min="6" max="6" width="8.75" customWidth="1"/>
    <col min="7" max="7" width="7.25" customWidth="1"/>
    <col min="8" max="16" width="7.75" customWidth="1"/>
  </cols>
  <sheetData>
    <row r="1" ht="42" customHeight="1" spans="1:16">
      <c r="A1" s="2" t="s">
        <v>504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7" customHeight="1" spans="1:16">
      <c r="A2" s="3" t="s">
        <v>482</v>
      </c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15" t="s">
        <v>505</v>
      </c>
    </row>
    <row r="3" ht="27" customHeight="1" spans="1:16">
      <c r="A3" s="6" t="s">
        <v>233</v>
      </c>
      <c r="B3" s="6" t="s">
        <v>441</v>
      </c>
      <c r="C3" s="6" t="s">
        <v>442</v>
      </c>
      <c r="D3" s="7" t="s">
        <v>506</v>
      </c>
      <c r="E3" s="7"/>
      <c r="F3" s="6" t="s">
        <v>443</v>
      </c>
      <c r="G3" s="6" t="s">
        <v>507</v>
      </c>
      <c r="H3" s="7" t="s">
        <v>444</v>
      </c>
      <c r="I3" s="7"/>
      <c r="J3" s="7"/>
      <c r="K3" s="7"/>
      <c r="L3" s="7"/>
      <c r="M3" s="7"/>
      <c r="N3" s="7"/>
      <c r="O3" s="7"/>
      <c r="P3" s="7"/>
    </row>
    <row r="4" ht="27" customHeight="1" spans="1:16">
      <c r="A4" s="6"/>
      <c r="B4" s="6"/>
      <c r="C4" s="6"/>
      <c r="D4" s="6" t="s">
        <v>508</v>
      </c>
      <c r="E4" s="6" t="s">
        <v>509</v>
      </c>
      <c r="F4" s="6"/>
      <c r="G4" s="6"/>
      <c r="H4" s="7" t="s">
        <v>455</v>
      </c>
      <c r="I4" s="7"/>
      <c r="J4" s="7"/>
      <c r="K4" s="7"/>
      <c r="L4" s="7" t="s">
        <v>466</v>
      </c>
      <c r="M4" s="7"/>
      <c r="N4" s="7"/>
      <c r="O4" s="7"/>
      <c r="P4" s="7"/>
    </row>
    <row r="5" ht="80" customHeight="1" spans="1:16">
      <c r="A5" s="6"/>
      <c r="B5" s="6"/>
      <c r="C5" s="6"/>
      <c r="D5" s="6"/>
      <c r="E5" s="6"/>
      <c r="F5" s="6"/>
      <c r="G5" s="6"/>
      <c r="H5" s="6" t="s">
        <v>456</v>
      </c>
      <c r="I5" s="6" t="s">
        <v>510</v>
      </c>
      <c r="J5" s="6" t="s">
        <v>511</v>
      </c>
      <c r="K5" s="6" t="s">
        <v>497</v>
      </c>
      <c r="L5" s="6" t="s">
        <v>499</v>
      </c>
      <c r="M5" s="6" t="s">
        <v>467</v>
      </c>
      <c r="N5" s="6" t="s">
        <v>500</v>
      </c>
      <c r="O5" s="6" t="s">
        <v>512</v>
      </c>
      <c r="P5" s="6" t="s">
        <v>470</v>
      </c>
    </row>
    <row r="6" s="1" customFormat="1" ht="45" customHeight="1" spans="1:16">
      <c r="A6" s="8">
        <v>118001</v>
      </c>
      <c r="B6" s="8" t="s">
        <v>4</v>
      </c>
      <c r="C6" s="8">
        <v>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ht="45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9" workbookViewId="0">
      <selection activeCell="A26" sqref="$A26:$XFD32"/>
    </sheetView>
  </sheetViews>
  <sheetFormatPr defaultColWidth="10" defaultRowHeight="13.5" outlineLevelCol="7"/>
  <cols>
    <col min="1" max="1" width="29.4416666666667" customWidth="1"/>
    <col min="2" max="2" width="10.1083333333333" customWidth="1"/>
    <col min="3" max="3" width="23.1083333333333" customWidth="1"/>
    <col min="4" max="4" width="10.6666666666667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</cols>
  <sheetData>
    <row r="1" ht="12.9" customHeight="1" spans="1:8">
      <c r="A1" s="17"/>
      <c r="H1" s="41" t="s">
        <v>29</v>
      </c>
    </row>
    <row r="2" ht="18" customHeight="1" spans="1:8">
      <c r="A2" s="88" t="s">
        <v>7</v>
      </c>
      <c r="B2" s="88"/>
      <c r="C2" s="88"/>
      <c r="D2" s="88"/>
      <c r="E2" s="88"/>
      <c r="F2" s="88"/>
      <c r="G2" s="88"/>
      <c r="H2" s="88"/>
    </row>
    <row r="3" ht="17.25" customHeight="1" spans="1:8">
      <c r="A3" s="26" t="s">
        <v>30</v>
      </c>
      <c r="B3" s="26"/>
      <c r="C3" s="26"/>
      <c r="D3" s="26"/>
      <c r="E3" s="26"/>
      <c r="F3" s="26"/>
      <c r="G3" s="24" t="s">
        <v>31</v>
      </c>
      <c r="H3" s="24"/>
    </row>
    <row r="4" ht="15" customHeight="1" spans="1:8">
      <c r="A4" s="27" t="s">
        <v>32</v>
      </c>
      <c r="B4" s="27"/>
      <c r="C4" s="27" t="s">
        <v>33</v>
      </c>
      <c r="D4" s="27"/>
      <c r="E4" s="27"/>
      <c r="F4" s="27"/>
      <c r="G4" s="27"/>
      <c r="H4" s="27"/>
    </row>
    <row r="5" ht="15" customHeight="1" spans="1:8">
      <c r="A5" s="27" t="s">
        <v>34</v>
      </c>
      <c r="B5" s="27" t="s">
        <v>35</v>
      </c>
      <c r="C5" s="27" t="s">
        <v>36</v>
      </c>
      <c r="D5" s="27" t="s">
        <v>35</v>
      </c>
      <c r="E5" s="27" t="s">
        <v>37</v>
      </c>
      <c r="F5" s="27" t="s">
        <v>35</v>
      </c>
      <c r="G5" s="27" t="s">
        <v>38</v>
      </c>
      <c r="H5" s="27" t="s">
        <v>35</v>
      </c>
    </row>
    <row r="6" ht="16.35" customHeight="1" spans="1:8">
      <c r="A6" s="47" t="s">
        <v>39</v>
      </c>
      <c r="B6" s="22">
        <f>B7</f>
        <v>410.57</v>
      </c>
      <c r="C6" s="21" t="s">
        <v>40</v>
      </c>
      <c r="D6" s="49"/>
      <c r="E6" s="47" t="s">
        <v>41</v>
      </c>
      <c r="F6" s="45">
        <f>F7+F8</f>
        <v>215.62</v>
      </c>
      <c r="G6" s="21" t="s">
        <v>42</v>
      </c>
      <c r="H6" s="22">
        <v>126.45</v>
      </c>
    </row>
    <row r="7" ht="16.35" customHeight="1" spans="1:8">
      <c r="A7" s="21" t="s">
        <v>43</v>
      </c>
      <c r="B7" s="22">
        <v>410.57</v>
      </c>
      <c r="C7" s="21" t="s">
        <v>44</v>
      </c>
      <c r="D7" s="49"/>
      <c r="E7" s="21" t="s">
        <v>45</v>
      </c>
      <c r="F7" s="22">
        <v>126.45</v>
      </c>
      <c r="G7" s="21" t="s">
        <v>46</v>
      </c>
      <c r="H7" s="22">
        <f>F8+F12</f>
        <v>284.12</v>
      </c>
    </row>
    <row r="8" ht="16.35" customHeight="1" spans="1:8">
      <c r="A8" s="47" t="s">
        <v>47</v>
      </c>
      <c r="B8" s="22"/>
      <c r="C8" s="21" t="s">
        <v>48</v>
      </c>
      <c r="D8" s="49"/>
      <c r="E8" s="21" t="s">
        <v>49</v>
      </c>
      <c r="F8" s="22">
        <v>89.17</v>
      </c>
      <c r="G8" s="21" t="s">
        <v>50</v>
      </c>
      <c r="H8" s="22"/>
    </row>
    <row r="9" ht="16.35" customHeight="1" spans="1:8">
      <c r="A9" s="21" t="s">
        <v>51</v>
      </c>
      <c r="B9" s="22"/>
      <c r="C9" s="21" t="s">
        <v>52</v>
      </c>
      <c r="D9" s="49"/>
      <c r="E9" s="21" t="s">
        <v>53</v>
      </c>
      <c r="F9" s="22"/>
      <c r="G9" s="21" t="s">
        <v>54</v>
      </c>
      <c r="H9" s="22"/>
    </row>
    <row r="10" ht="16.35" customHeight="1" spans="1:8">
      <c r="A10" s="21" t="s">
        <v>55</v>
      </c>
      <c r="B10" s="22"/>
      <c r="C10" s="21" t="s">
        <v>56</v>
      </c>
      <c r="D10" s="49"/>
      <c r="E10" s="47" t="s">
        <v>57</v>
      </c>
      <c r="F10" s="45">
        <f>F12</f>
        <v>194.95</v>
      </c>
      <c r="G10" s="21" t="s">
        <v>58</v>
      </c>
      <c r="H10" s="22"/>
    </row>
    <row r="11" ht="16.35" customHeight="1" spans="1:8">
      <c r="A11" s="21" t="s">
        <v>59</v>
      </c>
      <c r="B11" s="22"/>
      <c r="C11" s="21" t="s">
        <v>60</v>
      </c>
      <c r="D11" s="49"/>
      <c r="E11" s="21" t="s">
        <v>61</v>
      </c>
      <c r="F11" s="22"/>
      <c r="G11" s="21" t="s">
        <v>62</v>
      </c>
      <c r="H11" s="22"/>
    </row>
    <row r="12" ht="16.35" customHeight="1" spans="1:8">
      <c r="A12" s="21" t="s">
        <v>63</v>
      </c>
      <c r="B12" s="22"/>
      <c r="C12" s="21" t="s">
        <v>64</v>
      </c>
      <c r="D12" s="49"/>
      <c r="E12" s="21" t="s">
        <v>65</v>
      </c>
      <c r="F12" s="22">
        <v>194.95</v>
      </c>
      <c r="G12" s="21" t="s">
        <v>66</v>
      </c>
      <c r="H12" s="22"/>
    </row>
    <row r="13" ht="16.35" customHeight="1" spans="1:8">
      <c r="A13" s="21" t="s">
        <v>67</v>
      </c>
      <c r="B13" s="22"/>
      <c r="C13" s="21" t="s">
        <v>68</v>
      </c>
      <c r="D13" s="49">
        <v>16.56</v>
      </c>
      <c r="E13" s="21" t="s">
        <v>69</v>
      </c>
      <c r="F13" s="22"/>
      <c r="G13" s="21" t="s">
        <v>70</v>
      </c>
      <c r="H13" s="22"/>
    </row>
    <row r="14" ht="16.35" customHeight="1" spans="1:8">
      <c r="A14" s="21" t="s">
        <v>71</v>
      </c>
      <c r="B14" s="22"/>
      <c r="C14" s="21" t="s">
        <v>72</v>
      </c>
      <c r="D14" s="49"/>
      <c r="E14" s="21" t="s">
        <v>73</v>
      </c>
      <c r="F14" s="22"/>
      <c r="G14" s="21" t="s">
        <v>74</v>
      </c>
      <c r="H14" s="22"/>
    </row>
    <row r="15" ht="16.35" customHeight="1" spans="1:8">
      <c r="A15" s="21" t="s">
        <v>75</v>
      </c>
      <c r="B15" s="22"/>
      <c r="C15" s="21" t="s">
        <v>76</v>
      </c>
      <c r="D15" s="49">
        <v>384.36</v>
      </c>
      <c r="E15" s="21" t="s">
        <v>77</v>
      </c>
      <c r="F15" s="22"/>
      <c r="G15" s="21" t="s">
        <v>78</v>
      </c>
      <c r="H15" s="22"/>
    </row>
    <row r="16" ht="16.35" customHeight="1" spans="1:8">
      <c r="A16" s="21" t="s">
        <v>79</v>
      </c>
      <c r="B16" s="22"/>
      <c r="C16" s="21" t="s">
        <v>80</v>
      </c>
      <c r="D16" s="49"/>
      <c r="E16" s="21" t="s">
        <v>81</v>
      </c>
      <c r="F16" s="22"/>
      <c r="G16" s="21" t="s">
        <v>82</v>
      </c>
      <c r="H16" s="22"/>
    </row>
    <row r="17" ht="16.35" customHeight="1" spans="1:8">
      <c r="A17" s="21" t="s">
        <v>83</v>
      </c>
      <c r="B17" s="22"/>
      <c r="C17" s="21" t="s">
        <v>84</v>
      </c>
      <c r="D17" s="49"/>
      <c r="E17" s="21" t="s">
        <v>85</v>
      </c>
      <c r="F17" s="22"/>
      <c r="G17" s="21" t="s">
        <v>86</v>
      </c>
      <c r="H17" s="22"/>
    </row>
    <row r="18" ht="16.35" customHeight="1" spans="1:8">
      <c r="A18" s="21" t="s">
        <v>87</v>
      </c>
      <c r="B18" s="22"/>
      <c r="C18" s="21" t="s">
        <v>88</v>
      </c>
      <c r="D18" s="49"/>
      <c r="E18" s="21" t="s">
        <v>89</v>
      </c>
      <c r="F18" s="22"/>
      <c r="G18" s="21" t="s">
        <v>90</v>
      </c>
      <c r="H18" s="22"/>
    </row>
    <row r="19" ht="16.35" customHeight="1" spans="1:8">
      <c r="A19" s="21" t="s">
        <v>91</v>
      </c>
      <c r="B19" s="22"/>
      <c r="C19" s="21" t="s">
        <v>92</v>
      </c>
      <c r="D19" s="49"/>
      <c r="E19" s="21" t="s">
        <v>93</v>
      </c>
      <c r="F19" s="22"/>
      <c r="G19" s="21" t="s">
        <v>94</v>
      </c>
      <c r="H19" s="22"/>
    </row>
    <row r="20" ht="16.35" customHeight="1" spans="1:8">
      <c r="A20" s="47" t="s">
        <v>95</v>
      </c>
      <c r="B20" s="45"/>
      <c r="C20" s="21" t="s">
        <v>96</v>
      </c>
      <c r="D20" s="49"/>
      <c r="E20" s="21" t="s">
        <v>97</v>
      </c>
      <c r="F20" s="22"/>
      <c r="G20" s="21"/>
      <c r="H20" s="22"/>
    </row>
    <row r="21" ht="16.35" customHeight="1" spans="1:8">
      <c r="A21" s="47" t="s">
        <v>98</v>
      </c>
      <c r="B21" s="45"/>
      <c r="C21" s="21" t="s">
        <v>99</v>
      </c>
      <c r="D21" s="49"/>
      <c r="E21" s="47" t="s">
        <v>100</v>
      </c>
      <c r="F21" s="45"/>
      <c r="G21" s="21"/>
      <c r="H21" s="22"/>
    </row>
    <row r="22" ht="13" customHeight="1" spans="1:8">
      <c r="A22" s="47" t="s">
        <v>101</v>
      </c>
      <c r="B22" s="45"/>
      <c r="C22" s="21" t="s">
        <v>102</v>
      </c>
      <c r="D22" s="49"/>
      <c r="E22" s="21"/>
      <c r="F22" s="21"/>
      <c r="G22" s="21"/>
      <c r="H22" s="22"/>
    </row>
    <row r="23" ht="13" customHeight="1" spans="1:8">
      <c r="A23" s="47" t="s">
        <v>103</v>
      </c>
      <c r="B23" s="45"/>
      <c r="C23" s="21" t="s">
        <v>104</v>
      </c>
      <c r="D23" s="49"/>
      <c r="E23" s="21"/>
      <c r="F23" s="21"/>
      <c r="G23" s="21"/>
      <c r="H23" s="22"/>
    </row>
    <row r="24" ht="13" customHeight="1" spans="1:8">
      <c r="A24" s="47" t="s">
        <v>105</v>
      </c>
      <c r="B24" s="45"/>
      <c r="C24" s="21" t="s">
        <v>106</v>
      </c>
      <c r="D24" s="49"/>
      <c r="E24" s="21"/>
      <c r="F24" s="21"/>
      <c r="G24" s="21"/>
      <c r="H24" s="22"/>
    </row>
    <row r="25" ht="16.35" customHeight="1" spans="1:8">
      <c r="A25" s="21" t="s">
        <v>107</v>
      </c>
      <c r="B25" s="22"/>
      <c r="C25" s="21" t="s">
        <v>108</v>
      </c>
      <c r="D25" s="49">
        <v>9.65</v>
      </c>
      <c r="E25" s="21"/>
      <c r="F25" s="21"/>
      <c r="G25" s="21"/>
      <c r="H25" s="22"/>
    </row>
    <row r="26" ht="9" customHeight="1" spans="1:8">
      <c r="A26" s="21" t="s">
        <v>109</v>
      </c>
      <c r="B26" s="22"/>
      <c r="C26" s="21" t="s">
        <v>110</v>
      </c>
      <c r="D26" s="49"/>
      <c r="E26" s="21"/>
      <c r="F26" s="21"/>
      <c r="G26" s="21"/>
      <c r="H26" s="22"/>
    </row>
    <row r="27" ht="9" customHeight="1" spans="1:8">
      <c r="A27" s="21" t="s">
        <v>111</v>
      </c>
      <c r="B27" s="22"/>
      <c r="C27" s="21" t="s">
        <v>112</v>
      </c>
      <c r="D27" s="49"/>
      <c r="E27" s="21"/>
      <c r="F27" s="21"/>
      <c r="G27" s="21"/>
      <c r="H27" s="22"/>
    </row>
    <row r="28" ht="9" customHeight="1" spans="1:8">
      <c r="A28" s="47" t="s">
        <v>113</v>
      </c>
      <c r="B28" s="45"/>
      <c r="C28" s="21" t="s">
        <v>114</v>
      </c>
      <c r="D28" s="49"/>
      <c r="E28" s="21"/>
      <c r="F28" s="21"/>
      <c r="G28" s="21"/>
      <c r="H28" s="22"/>
    </row>
    <row r="29" ht="9" customHeight="1" spans="1:8">
      <c r="A29" s="47" t="s">
        <v>115</v>
      </c>
      <c r="B29" s="45"/>
      <c r="C29" s="21" t="s">
        <v>116</v>
      </c>
      <c r="D29" s="49"/>
      <c r="E29" s="21"/>
      <c r="F29" s="21"/>
      <c r="G29" s="21"/>
      <c r="H29" s="22"/>
    </row>
    <row r="30" ht="9" customHeight="1" spans="1:8">
      <c r="A30" s="47" t="s">
        <v>117</v>
      </c>
      <c r="B30" s="45"/>
      <c r="C30" s="21" t="s">
        <v>118</v>
      </c>
      <c r="D30" s="49"/>
      <c r="E30" s="21"/>
      <c r="F30" s="21"/>
      <c r="G30" s="21"/>
      <c r="H30" s="22"/>
    </row>
    <row r="31" ht="9" customHeight="1" spans="1:8">
      <c r="A31" s="47" t="s">
        <v>119</v>
      </c>
      <c r="B31" s="45"/>
      <c r="C31" s="21" t="s">
        <v>120</v>
      </c>
      <c r="D31" s="49"/>
      <c r="E31" s="21"/>
      <c r="F31" s="21"/>
      <c r="G31" s="21"/>
      <c r="H31" s="22"/>
    </row>
    <row r="32" ht="9" customHeight="1" spans="1:8">
      <c r="A32" s="47" t="s">
        <v>121</v>
      </c>
      <c r="B32" s="45"/>
      <c r="C32" s="21" t="s">
        <v>122</v>
      </c>
      <c r="D32" s="49"/>
      <c r="E32" s="21"/>
      <c r="F32" s="21"/>
      <c r="G32" s="21"/>
      <c r="H32" s="22"/>
    </row>
    <row r="33" ht="11" customHeight="1" spans="1:8">
      <c r="A33" s="21"/>
      <c r="B33" s="21"/>
      <c r="C33" s="21" t="s">
        <v>123</v>
      </c>
      <c r="D33" s="49"/>
      <c r="E33" s="21"/>
      <c r="F33" s="21"/>
      <c r="G33" s="21"/>
      <c r="H33" s="21"/>
    </row>
    <row r="34" ht="11" customHeight="1" spans="1:8">
      <c r="A34" s="21"/>
      <c r="B34" s="21"/>
      <c r="C34" s="21" t="s">
        <v>124</v>
      </c>
      <c r="D34" s="49"/>
      <c r="E34" s="21"/>
      <c r="F34" s="21"/>
      <c r="G34" s="21"/>
      <c r="H34" s="21"/>
    </row>
    <row r="35" ht="11" customHeight="1" spans="1:8">
      <c r="A35" s="21"/>
      <c r="B35" s="21"/>
      <c r="C35" s="21" t="s">
        <v>125</v>
      </c>
      <c r="D35" s="49"/>
      <c r="E35" s="21"/>
      <c r="F35" s="21"/>
      <c r="G35" s="21"/>
      <c r="H35" s="21"/>
    </row>
    <row r="36" ht="11" customHeight="1" spans="1:8">
      <c r="A36" s="21"/>
      <c r="B36" s="21"/>
      <c r="C36" s="21"/>
      <c r="D36" s="21"/>
      <c r="E36" s="21"/>
      <c r="F36" s="21"/>
      <c r="G36" s="21"/>
      <c r="H36" s="21"/>
    </row>
    <row r="37" ht="16.35" customHeight="1" spans="1:8">
      <c r="A37" s="47" t="s">
        <v>126</v>
      </c>
      <c r="B37" s="45">
        <f>B6</f>
        <v>410.57</v>
      </c>
      <c r="C37" s="47" t="s">
        <v>127</v>
      </c>
      <c r="D37" s="45">
        <f>SUM(D6:D35)</f>
        <v>410.57</v>
      </c>
      <c r="E37" s="47" t="s">
        <v>127</v>
      </c>
      <c r="F37" s="45">
        <f>F6+F10</f>
        <v>410.57</v>
      </c>
      <c r="G37" s="47" t="s">
        <v>127</v>
      </c>
      <c r="H37" s="45">
        <f>H6+H7</f>
        <v>410.57</v>
      </c>
    </row>
    <row r="38" ht="16.35" customHeight="1" spans="1:8">
      <c r="A38" s="47" t="s">
        <v>128</v>
      </c>
      <c r="B38" s="45"/>
      <c r="C38" s="47" t="s">
        <v>129</v>
      </c>
      <c r="D38" s="45"/>
      <c r="E38" s="47" t="s">
        <v>129</v>
      </c>
      <c r="F38" s="45"/>
      <c r="G38" s="47" t="s">
        <v>129</v>
      </c>
      <c r="H38" s="45"/>
    </row>
    <row r="39" ht="12" customHeight="1" spans="1:8">
      <c r="A39" s="21"/>
      <c r="B39" s="22"/>
      <c r="C39" s="21"/>
      <c r="D39" s="22"/>
      <c r="E39" s="47"/>
      <c r="F39" s="45"/>
      <c r="G39" s="47"/>
      <c r="H39" s="45"/>
    </row>
    <row r="40" ht="16.35" customHeight="1" spans="1:8">
      <c r="A40" s="47" t="s">
        <v>130</v>
      </c>
      <c r="B40" s="45">
        <f>B37</f>
        <v>410.57</v>
      </c>
      <c r="C40" s="47" t="s">
        <v>131</v>
      </c>
      <c r="D40" s="45">
        <f>D37</f>
        <v>410.57</v>
      </c>
      <c r="E40" s="47" t="s">
        <v>131</v>
      </c>
      <c r="F40" s="45">
        <f>F37</f>
        <v>410.57</v>
      </c>
      <c r="G40" s="47" t="s">
        <v>131</v>
      </c>
      <c r="H40" s="45">
        <f>H37</f>
        <v>410.57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F1" sqref="F$1:Y$1048576"/>
    </sheetView>
  </sheetViews>
  <sheetFormatPr defaultColWidth="10" defaultRowHeight="13.5"/>
  <cols>
    <col min="1" max="1" width="5.88333333333333" customWidth="1"/>
    <col min="2" max="2" width="17.25" customWidth="1"/>
    <col min="3" max="3" width="8.21666666666667" customWidth="1"/>
    <col min="4" max="5" width="7.775" customWidth="1"/>
    <col min="6" max="25" width="4.75" customWidth="1"/>
    <col min="26" max="26" width="9.775" customWidth="1"/>
  </cols>
  <sheetData>
    <row r="1" ht="16.35" customHeight="1" spans="1:25">
      <c r="A1" s="17"/>
      <c r="X1" s="41" t="s">
        <v>132</v>
      </c>
      <c r="Y1" s="41"/>
    </row>
    <row r="2" ht="33.6" customHeight="1" spans="1:25">
      <c r="A2" s="43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ht="22.35" customHeight="1" spans="1:25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4" t="s">
        <v>31</v>
      </c>
      <c r="Y3" s="24"/>
    </row>
    <row r="4" ht="22.35" customHeight="1" spans="1:25">
      <c r="A4" s="20" t="s">
        <v>133</v>
      </c>
      <c r="B4" s="20" t="s">
        <v>134</v>
      </c>
      <c r="C4" s="20" t="s">
        <v>135</v>
      </c>
      <c r="D4" s="20" t="s">
        <v>136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 t="s">
        <v>128</v>
      </c>
      <c r="T4" s="20"/>
      <c r="U4" s="20"/>
      <c r="V4" s="20"/>
      <c r="W4" s="20"/>
      <c r="X4" s="20"/>
      <c r="Y4" s="20"/>
    </row>
    <row r="5" ht="22.35" customHeight="1" spans="1:25">
      <c r="A5" s="20"/>
      <c r="B5" s="20"/>
      <c r="C5" s="20"/>
      <c r="D5" s="20" t="s">
        <v>137</v>
      </c>
      <c r="E5" s="20" t="s">
        <v>138</v>
      </c>
      <c r="F5" s="20" t="s">
        <v>139</v>
      </c>
      <c r="G5" s="20" t="s">
        <v>140</v>
      </c>
      <c r="H5" s="20" t="s">
        <v>141</v>
      </c>
      <c r="I5" s="20" t="s">
        <v>142</v>
      </c>
      <c r="J5" s="20" t="s">
        <v>143</v>
      </c>
      <c r="K5" s="20"/>
      <c r="L5" s="20"/>
      <c r="M5" s="20"/>
      <c r="N5" s="20" t="s">
        <v>144</v>
      </c>
      <c r="O5" s="20" t="s">
        <v>145</v>
      </c>
      <c r="P5" s="20" t="s">
        <v>146</v>
      </c>
      <c r="Q5" s="20" t="s">
        <v>147</v>
      </c>
      <c r="R5" s="20" t="s">
        <v>148</v>
      </c>
      <c r="S5" s="20" t="s">
        <v>137</v>
      </c>
      <c r="T5" s="20" t="s">
        <v>138</v>
      </c>
      <c r="U5" s="20" t="s">
        <v>139</v>
      </c>
      <c r="V5" s="20" t="s">
        <v>140</v>
      </c>
      <c r="W5" s="20" t="s">
        <v>141</v>
      </c>
      <c r="X5" s="20" t="s">
        <v>142</v>
      </c>
      <c r="Y5" s="20" t="s">
        <v>149</v>
      </c>
    </row>
    <row r="6" ht="45" customHeight="1" spans="1:25">
      <c r="A6" s="20"/>
      <c r="B6" s="20"/>
      <c r="C6" s="20"/>
      <c r="D6" s="20"/>
      <c r="E6" s="20"/>
      <c r="F6" s="20"/>
      <c r="G6" s="20"/>
      <c r="H6" s="20"/>
      <c r="I6" s="20"/>
      <c r="J6" s="20" t="s">
        <v>150</v>
      </c>
      <c r="K6" s="20" t="s">
        <v>151</v>
      </c>
      <c r="L6" s="20" t="s">
        <v>152</v>
      </c>
      <c r="M6" s="20" t="s">
        <v>141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ht="22.95" customHeight="1" spans="1:25">
      <c r="A7" s="47"/>
      <c r="B7" s="47" t="s">
        <v>135</v>
      </c>
      <c r="C7" s="22">
        <f>D7</f>
        <v>410.57</v>
      </c>
      <c r="D7" s="22">
        <f>E7</f>
        <v>410.57</v>
      </c>
      <c r="E7" s="22">
        <f>E8</f>
        <v>410.57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ht="22.95" customHeight="1" spans="1:25">
      <c r="A8" s="44" t="s">
        <v>153</v>
      </c>
      <c r="B8" s="44" t="s">
        <v>154</v>
      </c>
      <c r="C8" s="22">
        <f>D8</f>
        <v>410.57</v>
      </c>
      <c r="D8" s="22">
        <f>E8</f>
        <v>410.57</v>
      </c>
      <c r="E8" s="22">
        <v>410.57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ht="16.35" customHeight="1"/>
    <row r="10" ht="16.35" customHeight="1" spans="7:7">
      <c r="G10" s="1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pane ySplit="5" topLeftCell="A6" activePane="bottomLeft" state="frozen"/>
      <selection/>
      <selection pane="bottomLeft" activeCell="A6" sqref="$A6:$XFD6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6" customWidth="1"/>
    <col min="5" max="5" width="22.775" customWidth="1"/>
    <col min="6" max="6" width="12.3333333333333" customWidth="1"/>
    <col min="7" max="7" width="11.3333333333333" customWidth="1"/>
    <col min="8" max="8" width="14" customWidth="1"/>
    <col min="9" max="9" width="14.775" customWidth="1"/>
    <col min="10" max="11" width="17.4416666666667" customWidth="1"/>
    <col min="12" max="12" width="9.775" customWidth="1"/>
  </cols>
  <sheetData>
    <row r="1" ht="16.35" customHeight="1" spans="1:11">
      <c r="A1" s="17"/>
      <c r="D1" s="75"/>
      <c r="K1" s="41" t="s">
        <v>155</v>
      </c>
    </row>
    <row r="2" ht="31.95" customHeight="1" spans="1:11">
      <c r="A2" s="43" t="s">
        <v>9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24.9" customHeight="1" spans="1:11">
      <c r="A3" s="76" t="s">
        <v>30</v>
      </c>
      <c r="B3" s="76"/>
      <c r="C3" s="76"/>
      <c r="D3" s="76"/>
      <c r="E3" s="76"/>
      <c r="F3" s="76"/>
      <c r="G3" s="76"/>
      <c r="H3" s="76"/>
      <c r="I3" s="76"/>
      <c r="J3" s="76"/>
      <c r="K3" s="24" t="s">
        <v>31</v>
      </c>
    </row>
    <row r="4" ht="27.6" customHeight="1" spans="1:11">
      <c r="A4" s="27" t="s">
        <v>156</v>
      </c>
      <c r="B4" s="27"/>
      <c r="C4" s="27"/>
      <c r="D4" s="27" t="s">
        <v>157</v>
      </c>
      <c r="E4" s="27" t="s">
        <v>158</v>
      </c>
      <c r="F4" s="27" t="s">
        <v>135</v>
      </c>
      <c r="G4" s="27" t="s">
        <v>159</v>
      </c>
      <c r="H4" s="27" t="s">
        <v>160</v>
      </c>
      <c r="I4" s="27" t="s">
        <v>161</v>
      </c>
      <c r="J4" s="27" t="s">
        <v>162</v>
      </c>
      <c r="K4" s="27" t="s">
        <v>163</v>
      </c>
    </row>
    <row r="5" ht="25.95" customHeight="1" spans="1:11">
      <c r="A5" s="27" t="s">
        <v>164</v>
      </c>
      <c r="B5" s="27" t="s">
        <v>165</v>
      </c>
      <c r="C5" s="27" t="s">
        <v>166</v>
      </c>
      <c r="D5" s="27"/>
      <c r="E5" s="27"/>
      <c r="F5" s="27"/>
      <c r="G5" s="27"/>
      <c r="H5" s="27"/>
      <c r="I5" s="27"/>
      <c r="J5" s="27"/>
      <c r="K5" s="27"/>
    </row>
    <row r="6" ht="22.95" customHeight="1" spans="1:11">
      <c r="A6" s="77"/>
      <c r="B6" s="77"/>
      <c r="C6" s="77"/>
      <c r="D6" s="78" t="s">
        <v>153</v>
      </c>
      <c r="E6" s="78" t="s">
        <v>154</v>
      </c>
      <c r="F6" s="79">
        <f t="shared" ref="F6:F11" si="0">G6+H6</f>
        <v>410.57</v>
      </c>
      <c r="G6" s="79">
        <f>G7+G13+G31</f>
        <v>215.62</v>
      </c>
      <c r="H6" s="79">
        <f>H7+H13+H31</f>
        <v>194.95</v>
      </c>
      <c r="I6" s="79"/>
      <c r="J6" s="82"/>
      <c r="K6" s="82"/>
    </row>
    <row r="7" s="74" customFormat="1" ht="20.7" customHeight="1" spans="1:11">
      <c r="A7" s="80" t="s">
        <v>167</v>
      </c>
      <c r="B7" s="81"/>
      <c r="C7" s="81"/>
      <c r="D7" s="78" t="s">
        <v>168</v>
      </c>
      <c r="E7" s="82" t="s">
        <v>169</v>
      </c>
      <c r="F7" s="79">
        <f t="shared" si="0"/>
        <v>16.56</v>
      </c>
      <c r="G7" s="79">
        <f>G8+G11</f>
        <v>16.56</v>
      </c>
      <c r="H7" s="79"/>
      <c r="I7" s="79"/>
      <c r="J7" s="82"/>
      <c r="K7" s="82"/>
    </row>
    <row r="8" s="74" customFormat="1" ht="19.95" customHeight="1" spans="1:11">
      <c r="A8" s="80" t="s">
        <v>167</v>
      </c>
      <c r="B8" s="80" t="s">
        <v>170</v>
      </c>
      <c r="C8" s="81"/>
      <c r="D8" s="78" t="s">
        <v>171</v>
      </c>
      <c r="E8" s="82" t="s">
        <v>172</v>
      </c>
      <c r="F8" s="79">
        <f t="shared" si="0"/>
        <v>16.08</v>
      </c>
      <c r="G8" s="79">
        <f>G9+G10</f>
        <v>16.08</v>
      </c>
      <c r="H8" s="79"/>
      <c r="I8" s="79"/>
      <c r="J8" s="82"/>
      <c r="K8" s="82"/>
    </row>
    <row r="9" ht="22.35" customHeight="1" spans="1:11">
      <c r="A9" s="67" t="s">
        <v>167</v>
      </c>
      <c r="B9" s="67" t="s">
        <v>170</v>
      </c>
      <c r="C9" s="67" t="s">
        <v>170</v>
      </c>
      <c r="D9" s="83" t="s">
        <v>173</v>
      </c>
      <c r="E9" s="84" t="s">
        <v>174</v>
      </c>
      <c r="F9" s="79">
        <f t="shared" si="0"/>
        <v>12.86</v>
      </c>
      <c r="G9" s="85">
        <v>12.86</v>
      </c>
      <c r="H9" s="85"/>
      <c r="I9" s="85"/>
      <c r="J9" s="84"/>
      <c r="K9" s="84"/>
    </row>
    <row r="10" ht="19.95" customHeight="1" spans="1:11">
      <c r="A10" s="67" t="s">
        <v>167</v>
      </c>
      <c r="B10" s="67" t="s">
        <v>170</v>
      </c>
      <c r="C10" s="67" t="s">
        <v>175</v>
      </c>
      <c r="D10" s="83" t="s">
        <v>176</v>
      </c>
      <c r="E10" s="84" t="s">
        <v>177</v>
      </c>
      <c r="F10" s="79">
        <f t="shared" si="0"/>
        <v>3.22</v>
      </c>
      <c r="G10" s="85">
        <v>3.22</v>
      </c>
      <c r="H10" s="85"/>
      <c r="I10" s="85"/>
      <c r="J10" s="84"/>
      <c r="K10" s="84"/>
    </row>
    <row r="11" s="74" customFormat="1" ht="25.05" customHeight="1" spans="1:11">
      <c r="A11" s="80" t="s">
        <v>167</v>
      </c>
      <c r="B11" s="80" t="s">
        <v>178</v>
      </c>
      <c r="C11" s="81"/>
      <c r="D11" s="78" t="s">
        <v>179</v>
      </c>
      <c r="E11" s="82" t="s">
        <v>180</v>
      </c>
      <c r="F11" s="79">
        <f t="shared" si="0"/>
        <v>0.48</v>
      </c>
      <c r="G11" s="79">
        <f>G12</f>
        <v>0.48</v>
      </c>
      <c r="H11" s="79"/>
      <c r="I11" s="79"/>
      <c r="J11" s="82"/>
      <c r="K11" s="82"/>
    </row>
    <row r="12" ht="19.95" customHeight="1" spans="1:11">
      <c r="A12" s="67" t="s">
        <v>167</v>
      </c>
      <c r="B12" s="67" t="s">
        <v>178</v>
      </c>
      <c r="C12" s="67" t="s">
        <v>181</v>
      </c>
      <c r="D12" s="83" t="s">
        <v>182</v>
      </c>
      <c r="E12" s="84" t="s">
        <v>183</v>
      </c>
      <c r="F12" s="79">
        <f t="shared" ref="F12:F26" si="1">G12+H12</f>
        <v>0.48</v>
      </c>
      <c r="G12" s="85">
        <v>0.48</v>
      </c>
      <c r="H12" s="85"/>
      <c r="I12" s="85"/>
      <c r="J12" s="84"/>
      <c r="K12" s="84"/>
    </row>
    <row r="13" s="74" customFormat="1" ht="20.7" customHeight="1" spans="1:11">
      <c r="A13" s="80" t="s">
        <v>184</v>
      </c>
      <c r="B13" s="81"/>
      <c r="C13" s="81"/>
      <c r="D13" s="78" t="s">
        <v>185</v>
      </c>
      <c r="E13" s="82" t="s">
        <v>186</v>
      </c>
      <c r="F13" s="79">
        <f t="shared" si="1"/>
        <v>384.36</v>
      </c>
      <c r="G13" s="79">
        <f>G14+G17+G19+G22+G24+G27+G29</f>
        <v>189.41</v>
      </c>
      <c r="H13" s="79">
        <f>H14+H17+H19+H22+H24+H27+H29</f>
        <v>194.95</v>
      </c>
      <c r="I13" s="79"/>
      <c r="J13" s="82"/>
      <c r="K13" s="82"/>
    </row>
    <row r="14" s="74" customFormat="1" ht="19.95" customHeight="1" spans="1:11">
      <c r="A14" s="80" t="s">
        <v>184</v>
      </c>
      <c r="B14" s="80" t="s">
        <v>187</v>
      </c>
      <c r="C14" s="81"/>
      <c r="D14" s="78" t="s">
        <v>188</v>
      </c>
      <c r="E14" s="82" t="s">
        <v>189</v>
      </c>
      <c r="F14" s="79">
        <f t="shared" si="1"/>
        <v>176.15</v>
      </c>
      <c r="G14" s="79">
        <f>G15+G16</f>
        <v>176.15</v>
      </c>
      <c r="H14" s="79">
        <f>H15+H16</f>
        <v>0</v>
      </c>
      <c r="I14" s="79"/>
      <c r="J14" s="82"/>
      <c r="K14" s="82"/>
    </row>
    <row r="15" ht="19.95" customHeight="1" spans="1:11">
      <c r="A15" s="67" t="s">
        <v>184</v>
      </c>
      <c r="B15" s="67" t="s">
        <v>187</v>
      </c>
      <c r="C15" s="67" t="s">
        <v>187</v>
      </c>
      <c r="D15" s="83" t="s">
        <v>190</v>
      </c>
      <c r="E15" s="84" t="s">
        <v>191</v>
      </c>
      <c r="F15" s="79">
        <f t="shared" si="1"/>
        <v>86.98</v>
      </c>
      <c r="G15" s="85">
        <v>86.98</v>
      </c>
      <c r="H15" s="85"/>
      <c r="I15" s="85"/>
      <c r="J15" s="84"/>
      <c r="K15" s="84"/>
    </row>
    <row r="16" ht="19.95" customHeight="1" spans="1:11">
      <c r="A16" s="67" t="s">
        <v>184</v>
      </c>
      <c r="B16" s="67" t="s">
        <v>187</v>
      </c>
      <c r="C16" s="67" t="s">
        <v>181</v>
      </c>
      <c r="D16" s="83" t="s">
        <v>192</v>
      </c>
      <c r="E16" s="84" t="s">
        <v>193</v>
      </c>
      <c r="F16" s="79">
        <f t="shared" si="1"/>
        <v>89.17</v>
      </c>
      <c r="G16" s="85">
        <v>89.17</v>
      </c>
      <c r="H16" s="85"/>
      <c r="I16" s="85"/>
      <c r="J16" s="84"/>
      <c r="K16" s="84"/>
    </row>
    <row r="17" s="74" customFormat="1" ht="19.95" customHeight="1" spans="1:11">
      <c r="A17" s="80" t="s">
        <v>184</v>
      </c>
      <c r="B17" s="86" t="s">
        <v>194</v>
      </c>
      <c r="C17" s="80"/>
      <c r="D17" s="80">
        <v>21003</v>
      </c>
      <c r="E17" s="82" t="s">
        <v>195</v>
      </c>
      <c r="F17" s="79">
        <f t="shared" si="1"/>
        <v>1.2</v>
      </c>
      <c r="G17" s="87">
        <f>G18</f>
        <v>0</v>
      </c>
      <c r="H17" s="87">
        <f>H18</f>
        <v>1.2</v>
      </c>
      <c r="I17" s="87"/>
      <c r="J17" s="82"/>
      <c r="K17" s="82"/>
    </row>
    <row r="18" ht="19.95" customHeight="1" spans="1:11">
      <c r="A18" s="67">
        <v>210</v>
      </c>
      <c r="B18" s="68" t="s">
        <v>194</v>
      </c>
      <c r="C18" s="67" t="s">
        <v>181</v>
      </c>
      <c r="D18" s="67">
        <v>2100302</v>
      </c>
      <c r="E18" s="84" t="s">
        <v>196</v>
      </c>
      <c r="F18" s="79">
        <f t="shared" si="1"/>
        <v>1.2</v>
      </c>
      <c r="G18" s="85"/>
      <c r="H18" s="85">
        <v>1.2</v>
      </c>
      <c r="I18" s="85"/>
      <c r="J18" s="84"/>
      <c r="K18" s="84"/>
    </row>
    <row r="19" s="74" customFormat="1" ht="19.95" customHeight="1" spans="1:11">
      <c r="A19" s="80" t="s">
        <v>184</v>
      </c>
      <c r="B19" s="80" t="s">
        <v>197</v>
      </c>
      <c r="C19" s="81"/>
      <c r="D19" s="78" t="s">
        <v>198</v>
      </c>
      <c r="E19" s="82" t="s">
        <v>199</v>
      </c>
      <c r="F19" s="79">
        <f t="shared" si="1"/>
        <v>146.25</v>
      </c>
      <c r="G19" s="79">
        <f>G20+G21</f>
        <v>0</v>
      </c>
      <c r="H19" s="79">
        <f>H20+H21</f>
        <v>146.25</v>
      </c>
      <c r="I19" s="79"/>
      <c r="J19" s="82"/>
      <c r="K19" s="82"/>
    </row>
    <row r="20" ht="19.95" customHeight="1" spans="1:11">
      <c r="A20" s="67" t="s">
        <v>184</v>
      </c>
      <c r="B20" s="67" t="s">
        <v>197</v>
      </c>
      <c r="C20" s="67" t="s">
        <v>200</v>
      </c>
      <c r="D20" s="83" t="s">
        <v>201</v>
      </c>
      <c r="E20" s="84" t="s">
        <v>202</v>
      </c>
      <c r="F20" s="79">
        <f t="shared" si="1"/>
        <v>110.08</v>
      </c>
      <c r="G20" s="85"/>
      <c r="H20" s="85">
        <v>110.08</v>
      </c>
      <c r="I20" s="85"/>
      <c r="J20" s="84"/>
      <c r="K20" s="84"/>
    </row>
    <row r="21" ht="19.95" customHeight="1" spans="1:11">
      <c r="A21" s="67" t="s">
        <v>184</v>
      </c>
      <c r="B21" s="67" t="s">
        <v>197</v>
      </c>
      <c r="C21" s="67" t="s">
        <v>203</v>
      </c>
      <c r="D21" s="83" t="s">
        <v>204</v>
      </c>
      <c r="E21" s="84" t="s">
        <v>205</v>
      </c>
      <c r="F21" s="79">
        <f t="shared" si="1"/>
        <v>36.17</v>
      </c>
      <c r="G21" s="85"/>
      <c r="H21" s="85">
        <v>36.17</v>
      </c>
      <c r="I21" s="85"/>
      <c r="J21" s="84"/>
      <c r="K21" s="84"/>
    </row>
    <row r="22" s="74" customFormat="1" ht="19.95" customHeight="1" spans="1:11">
      <c r="A22" s="80" t="s">
        <v>184</v>
      </c>
      <c r="B22" s="80" t="s">
        <v>206</v>
      </c>
      <c r="C22" s="81"/>
      <c r="D22" s="78" t="s">
        <v>207</v>
      </c>
      <c r="E22" s="82" t="s">
        <v>208</v>
      </c>
      <c r="F22" s="79">
        <f t="shared" si="1"/>
        <v>8.5</v>
      </c>
      <c r="G22" s="79">
        <f>G23</f>
        <v>0</v>
      </c>
      <c r="H22" s="79">
        <f>H23</f>
        <v>8.5</v>
      </c>
      <c r="I22" s="79"/>
      <c r="J22" s="82"/>
      <c r="K22" s="82"/>
    </row>
    <row r="23" s="74" customFormat="1" ht="19.95" customHeight="1" spans="1:11">
      <c r="A23" s="67" t="s">
        <v>184</v>
      </c>
      <c r="B23" s="67" t="s">
        <v>206</v>
      </c>
      <c r="C23" s="67">
        <v>17</v>
      </c>
      <c r="D23" s="83">
        <v>2100717</v>
      </c>
      <c r="E23" s="84" t="s">
        <v>209</v>
      </c>
      <c r="F23" s="79">
        <f t="shared" si="1"/>
        <v>8.5</v>
      </c>
      <c r="G23" s="79"/>
      <c r="H23" s="79">
        <v>8.5</v>
      </c>
      <c r="I23" s="79"/>
      <c r="J23" s="82"/>
      <c r="K23" s="82"/>
    </row>
    <row r="24" s="74" customFormat="1" ht="19.95" customHeight="1" spans="1:11">
      <c r="A24" s="80" t="s">
        <v>184</v>
      </c>
      <c r="B24" s="80" t="s">
        <v>210</v>
      </c>
      <c r="C24" s="81"/>
      <c r="D24" s="78" t="s">
        <v>211</v>
      </c>
      <c r="E24" s="82" t="s">
        <v>212</v>
      </c>
      <c r="F24" s="79">
        <f t="shared" si="1"/>
        <v>13.26</v>
      </c>
      <c r="G24" s="79">
        <f>G25+G26</f>
        <v>13.26</v>
      </c>
      <c r="H24" s="79"/>
      <c r="I24" s="79"/>
      <c r="J24" s="82"/>
      <c r="K24" s="82"/>
    </row>
    <row r="25" s="74" customFormat="1" ht="19.95" customHeight="1" spans="1:11">
      <c r="A25" s="67" t="s">
        <v>184</v>
      </c>
      <c r="B25" s="67" t="s">
        <v>210</v>
      </c>
      <c r="C25" s="68" t="s">
        <v>194</v>
      </c>
      <c r="D25" s="80">
        <v>2101103</v>
      </c>
      <c r="E25" s="84" t="s">
        <v>213</v>
      </c>
      <c r="F25" s="79">
        <f t="shared" si="1"/>
        <v>6.43</v>
      </c>
      <c r="G25" s="79">
        <v>6.43</v>
      </c>
      <c r="H25" s="79"/>
      <c r="I25" s="79"/>
      <c r="J25" s="82"/>
      <c r="K25" s="82"/>
    </row>
    <row r="26" ht="19.95" customHeight="1" spans="1:11">
      <c r="A26" s="67" t="s">
        <v>184</v>
      </c>
      <c r="B26" s="67" t="s">
        <v>210</v>
      </c>
      <c r="C26" s="67" t="s">
        <v>203</v>
      </c>
      <c r="D26" s="83" t="s">
        <v>214</v>
      </c>
      <c r="E26" s="84" t="s">
        <v>215</v>
      </c>
      <c r="F26" s="79">
        <f t="shared" si="1"/>
        <v>6.83</v>
      </c>
      <c r="G26" s="85">
        <v>6.83</v>
      </c>
      <c r="H26" s="85"/>
      <c r="I26" s="85"/>
      <c r="J26" s="84"/>
      <c r="K26" s="84"/>
    </row>
    <row r="27" s="74" customFormat="1" ht="19.95" customHeight="1" spans="1:11">
      <c r="A27" s="80" t="s">
        <v>184</v>
      </c>
      <c r="B27" s="80" t="s">
        <v>216</v>
      </c>
      <c r="C27" s="81"/>
      <c r="D27" s="78" t="s">
        <v>217</v>
      </c>
      <c r="E27" s="82" t="s">
        <v>218</v>
      </c>
      <c r="F27" s="79">
        <f t="shared" ref="F26:F33" si="2">G27+H27</f>
        <v>4</v>
      </c>
      <c r="G27" s="79">
        <f>G28</f>
        <v>0</v>
      </c>
      <c r="H27" s="79">
        <f>H28</f>
        <v>4</v>
      </c>
      <c r="I27" s="79"/>
      <c r="J27" s="82"/>
      <c r="K27" s="82"/>
    </row>
    <row r="28" ht="19.95" customHeight="1" spans="1:11">
      <c r="A28" s="67" t="s">
        <v>184</v>
      </c>
      <c r="B28" s="67" t="s">
        <v>216</v>
      </c>
      <c r="C28" s="67" t="s">
        <v>187</v>
      </c>
      <c r="D28" s="83" t="s">
        <v>219</v>
      </c>
      <c r="E28" s="84" t="s">
        <v>220</v>
      </c>
      <c r="F28" s="79">
        <f t="shared" si="2"/>
        <v>4</v>
      </c>
      <c r="G28" s="85"/>
      <c r="H28" s="85">
        <v>4</v>
      </c>
      <c r="I28" s="85"/>
      <c r="J28" s="84"/>
      <c r="K28" s="84"/>
    </row>
    <row r="29" s="74" customFormat="1" ht="19.95" customHeight="1" spans="1:11">
      <c r="A29" s="80" t="s">
        <v>184</v>
      </c>
      <c r="B29" s="80" t="s">
        <v>203</v>
      </c>
      <c r="C29" s="81"/>
      <c r="D29" s="78" t="s">
        <v>221</v>
      </c>
      <c r="E29" s="82" t="s">
        <v>222</v>
      </c>
      <c r="F29" s="79">
        <f t="shared" si="2"/>
        <v>35</v>
      </c>
      <c r="G29" s="79">
        <f>G30</f>
        <v>0</v>
      </c>
      <c r="H29" s="79">
        <f>H30</f>
        <v>35</v>
      </c>
      <c r="I29" s="79"/>
      <c r="J29" s="82"/>
      <c r="K29" s="82"/>
    </row>
    <row r="30" ht="19.95" customHeight="1" spans="1:11">
      <c r="A30" s="67" t="s">
        <v>184</v>
      </c>
      <c r="B30" s="67" t="s">
        <v>203</v>
      </c>
      <c r="C30" s="67" t="s">
        <v>203</v>
      </c>
      <c r="D30" s="83" t="s">
        <v>223</v>
      </c>
      <c r="E30" s="84" t="s">
        <v>224</v>
      </c>
      <c r="F30" s="79">
        <f t="shared" si="2"/>
        <v>35</v>
      </c>
      <c r="G30" s="85"/>
      <c r="H30" s="85">
        <v>35</v>
      </c>
      <c r="I30" s="85"/>
      <c r="J30" s="84"/>
      <c r="K30" s="84"/>
    </row>
    <row r="31" s="74" customFormat="1" ht="20.7" customHeight="1" spans="1:11">
      <c r="A31" s="80" t="s">
        <v>225</v>
      </c>
      <c r="B31" s="81"/>
      <c r="C31" s="81"/>
      <c r="D31" s="78" t="s">
        <v>226</v>
      </c>
      <c r="E31" s="82" t="s">
        <v>227</v>
      </c>
      <c r="F31" s="79">
        <f t="shared" si="2"/>
        <v>9.65</v>
      </c>
      <c r="G31" s="79">
        <f>G32</f>
        <v>9.65</v>
      </c>
      <c r="H31" s="79"/>
      <c r="I31" s="79"/>
      <c r="J31" s="82"/>
      <c r="K31" s="82"/>
    </row>
    <row r="32" ht="19.95" customHeight="1" spans="1:11">
      <c r="A32" s="67" t="s">
        <v>225</v>
      </c>
      <c r="B32" s="67" t="s">
        <v>181</v>
      </c>
      <c r="C32" s="81"/>
      <c r="D32" s="83" t="s">
        <v>228</v>
      </c>
      <c r="E32" s="84" t="s">
        <v>229</v>
      </c>
      <c r="F32" s="79">
        <f t="shared" si="2"/>
        <v>9.65</v>
      </c>
      <c r="G32" s="79">
        <f>G33</f>
        <v>9.65</v>
      </c>
      <c r="H32" s="79"/>
      <c r="I32" s="79"/>
      <c r="J32" s="84"/>
      <c r="K32" s="84"/>
    </row>
    <row r="33" ht="19.95" customHeight="1" spans="1:11">
      <c r="A33" s="67" t="s">
        <v>225</v>
      </c>
      <c r="B33" s="67" t="s">
        <v>181</v>
      </c>
      <c r="C33" s="67" t="s">
        <v>187</v>
      </c>
      <c r="D33" s="83" t="s">
        <v>230</v>
      </c>
      <c r="E33" s="84" t="s">
        <v>231</v>
      </c>
      <c r="F33" s="79">
        <f t="shared" si="2"/>
        <v>9.65</v>
      </c>
      <c r="G33" s="85">
        <v>9.65</v>
      </c>
      <c r="H33" s="85"/>
      <c r="I33" s="85"/>
      <c r="J33" s="84"/>
      <c r="K33" s="8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zoomScale="120" zoomScaleNormal="120" workbookViewId="0">
      <selection activeCell="S3" sqref="S3:T3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8" width="7.10833333333333" customWidth="1"/>
    <col min="9" max="20" width="5.83333333333333" customWidth="1"/>
    <col min="21" max="22" width="9.775" customWidth="1"/>
  </cols>
  <sheetData>
    <row r="1" ht="16.35" customHeight="1" spans="1:20">
      <c r="A1" s="17"/>
      <c r="S1" s="41" t="s">
        <v>232</v>
      </c>
      <c r="T1" s="41"/>
    </row>
    <row r="2" ht="42.15" customHeight="1" spans="1:20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19.95" customHeight="1" spans="1:20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72" t="s">
        <v>31</v>
      </c>
      <c r="T3" s="72"/>
    </row>
    <row r="4" ht="19.95" customHeight="1" spans="1:20">
      <c r="A4" s="20" t="s">
        <v>156</v>
      </c>
      <c r="B4" s="20"/>
      <c r="C4" s="20"/>
      <c r="D4" s="20" t="s">
        <v>233</v>
      </c>
      <c r="E4" s="20" t="s">
        <v>234</v>
      </c>
      <c r="F4" s="20" t="s">
        <v>235</v>
      </c>
      <c r="G4" s="20" t="s">
        <v>236</v>
      </c>
      <c r="H4" s="20" t="s">
        <v>237</v>
      </c>
      <c r="I4" s="20" t="s">
        <v>238</v>
      </c>
      <c r="J4" s="20" t="s">
        <v>239</v>
      </c>
      <c r="K4" s="20" t="s">
        <v>240</v>
      </c>
      <c r="L4" s="20" t="s">
        <v>241</v>
      </c>
      <c r="M4" s="20" t="s">
        <v>242</v>
      </c>
      <c r="N4" s="20" t="s">
        <v>243</v>
      </c>
      <c r="O4" s="20" t="s">
        <v>244</v>
      </c>
      <c r="P4" s="20" t="s">
        <v>245</v>
      </c>
      <c r="Q4" s="20" t="s">
        <v>246</v>
      </c>
      <c r="R4" s="20" t="s">
        <v>247</v>
      </c>
      <c r="S4" s="20" t="s">
        <v>248</v>
      </c>
      <c r="T4" s="20" t="s">
        <v>249</v>
      </c>
    </row>
    <row r="5" ht="30" customHeight="1" spans="1:20">
      <c r="A5" s="20" t="s">
        <v>164</v>
      </c>
      <c r="B5" s="20" t="s">
        <v>165</v>
      </c>
      <c r="C5" s="20" t="s">
        <v>166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95" customHeight="1" spans="1:20">
      <c r="A6" s="47"/>
      <c r="B6" s="47"/>
      <c r="C6" s="47"/>
      <c r="D6" s="44" t="s">
        <v>153</v>
      </c>
      <c r="E6" s="44" t="s">
        <v>154</v>
      </c>
      <c r="F6" s="45">
        <f>G6+H6</f>
        <v>410.57</v>
      </c>
      <c r="G6" s="45">
        <f>SUM(G7:G20)</f>
        <v>126.45</v>
      </c>
      <c r="H6" s="45">
        <f>SUM(H7:H20)</f>
        <v>284.12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2.95" customHeight="1" spans="1:21">
      <c r="A7" s="51" t="s">
        <v>167</v>
      </c>
      <c r="B7" s="51" t="s">
        <v>170</v>
      </c>
      <c r="C7" s="51" t="s">
        <v>170</v>
      </c>
      <c r="D7" s="46" t="s">
        <v>250</v>
      </c>
      <c r="E7" s="52" t="s">
        <v>251</v>
      </c>
      <c r="F7" s="45">
        <f t="shared" ref="F7:F20" si="0">G7+H7</f>
        <v>12.86</v>
      </c>
      <c r="G7" s="53">
        <v>12.86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73"/>
    </row>
    <row r="8" ht="22.95" customHeight="1" spans="1:21">
      <c r="A8" s="51" t="s">
        <v>167</v>
      </c>
      <c r="B8" s="51" t="s">
        <v>170</v>
      </c>
      <c r="C8" s="51" t="s">
        <v>175</v>
      </c>
      <c r="D8" s="46" t="s">
        <v>250</v>
      </c>
      <c r="E8" s="52" t="s">
        <v>252</v>
      </c>
      <c r="F8" s="45">
        <f t="shared" si="0"/>
        <v>3.22</v>
      </c>
      <c r="G8" s="53">
        <v>3.22</v>
      </c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73"/>
    </row>
    <row r="9" ht="22.95" customHeight="1" spans="1:21">
      <c r="A9" s="51" t="s">
        <v>167</v>
      </c>
      <c r="B9" s="51" t="s">
        <v>178</v>
      </c>
      <c r="C9" s="51" t="s">
        <v>181</v>
      </c>
      <c r="D9" s="46" t="s">
        <v>250</v>
      </c>
      <c r="E9" s="52" t="s">
        <v>253</v>
      </c>
      <c r="F9" s="45">
        <f t="shared" si="0"/>
        <v>0.48</v>
      </c>
      <c r="G9" s="53">
        <v>0.48</v>
      </c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73"/>
    </row>
    <row r="10" ht="22.95" customHeight="1" spans="1:21">
      <c r="A10" s="51" t="s">
        <v>184</v>
      </c>
      <c r="B10" s="51" t="s">
        <v>187</v>
      </c>
      <c r="C10" s="51" t="s">
        <v>187</v>
      </c>
      <c r="D10" s="46" t="s">
        <v>250</v>
      </c>
      <c r="E10" s="52" t="s">
        <v>254</v>
      </c>
      <c r="F10" s="45">
        <f t="shared" si="0"/>
        <v>86.98</v>
      </c>
      <c r="G10" s="53">
        <v>86.98</v>
      </c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73"/>
    </row>
    <row r="11" ht="22.95" customHeight="1" spans="1:21">
      <c r="A11" s="51" t="s">
        <v>184</v>
      </c>
      <c r="B11" s="51" t="s">
        <v>187</v>
      </c>
      <c r="C11" s="51" t="s">
        <v>181</v>
      </c>
      <c r="D11" s="46" t="s">
        <v>250</v>
      </c>
      <c r="E11" s="52" t="s">
        <v>255</v>
      </c>
      <c r="F11" s="45">
        <f t="shared" si="0"/>
        <v>89.17</v>
      </c>
      <c r="G11" s="53"/>
      <c r="H11" s="53">
        <v>89.17</v>
      </c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73"/>
    </row>
    <row r="12" ht="22.95" customHeight="1" spans="1:21">
      <c r="A12" s="51" t="s">
        <v>184</v>
      </c>
      <c r="B12" s="56" t="s">
        <v>194</v>
      </c>
      <c r="C12" s="56" t="s">
        <v>181</v>
      </c>
      <c r="D12" s="46" t="s">
        <v>250</v>
      </c>
      <c r="E12" s="52" t="s">
        <v>256</v>
      </c>
      <c r="F12" s="45">
        <f t="shared" si="0"/>
        <v>1.2</v>
      </c>
      <c r="G12" s="53"/>
      <c r="H12" s="53">
        <v>1.2</v>
      </c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73"/>
    </row>
    <row r="13" ht="22.95" customHeight="1" spans="1:21">
      <c r="A13" s="51" t="s">
        <v>184</v>
      </c>
      <c r="B13" s="51" t="s">
        <v>197</v>
      </c>
      <c r="C13" s="51" t="s">
        <v>200</v>
      </c>
      <c r="D13" s="46" t="s">
        <v>250</v>
      </c>
      <c r="E13" s="52" t="s">
        <v>257</v>
      </c>
      <c r="F13" s="45">
        <f t="shared" si="0"/>
        <v>110.08</v>
      </c>
      <c r="G13" s="53"/>
      <c r="H13" s="53">
        <v>110.08</v>
      </c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73"/>
    </row>
    <row r="14" ht="22.95" customHeight="1" spans="1:21">
      <c r="A14" s="51" t="s">
        <v>184</v>
      </c>
      <c r="B14" s="51" t="s">
        <v>197</v>
      </c>
      <c r="C14" s="51" t="s">
        <v>203</v>
      </c>
      <c r="D14" s="46" t="s">
        <v>250</v>
      </c>
      <c r="E14" s="52" t="s">
        <v>258</v>
      </c>
      <c r="F14" s="45">
        <f t="shared" si="0"/>
        <v>36.17</v>
      </c>
      <c r="G14" s="53"/>
      <c r="H14" s="53">
        <v>36.17</v>
      </c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73"/>
    </row>
    <row r="15" ht="22.95" customHeight="1" spans="1:21">
      <c r="A15" s="51" t="s">
        <v>184</v>
      </c>
      <c r="B15" s="51" t="s">
        <v>206</v>
      </c>
      <c r="C15" s="51">
        <v>17</v>
      </c>
      <c r="D15" s="46" t="s">
        <v>250</v>
      </c>
      <c r="E15" s="52" t="s">
        <v>259</v>
      </c>
      <c r="F15" s="45">
        <f t="shared" si="0"/>
        <v>8.5</v>
      </c>
      <c r="G15" s="53"/>
      <c r="H15" s="53">
        <v>8.5</v>
      </c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73"/>
    </row>
    <row r="16" ht="22.95" customHeight="1" spans="1:21">
      <c r="A16" s="67" t="s">
        <v>184</v>
      </c>
      <c r="B16" s="67" t="s">
        <v>210</v>
      </c>
      <c r="C16" s="68" t="s">
        <v>194</v>
      </c>
      <c r="D16" s="46" t="s">
        <v>250</v>
      </c>
      <c r="E16" s="52" t="s">
        <v>260</v>
      </c>
      <c r="F16" s="45">
        <f t="shared" si="0"/>
        <v>6.43</v>
      </c>
      <c r="G16" s="53">
        <v>6.43</v>
      </c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73"/>
    </row>
    <row r="17" ht="22.95" customHeight="1" spans="1:21">
      <c r="A17" s="51" t="s">
        <v>184</v>
      </c>
      <c r="B17" s="51" t="s">
        <v>210</v>
      </c>
      <c r="C17" s="51" t="s">
        <v>203</v>
      </c>
      <c r="D17" s="46" t="s">
        <v>250</v>
      </c>
      <c r="E17" s="52" t="s">
        <v>261</v>
      </c>
      <c r="F17" s="45">
        <f t="shared" si="0"/>
        <v>6.83</v>
      </c>
      <c r="G17" s="53">
        <v>6.83</v>
      </c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73"/>
    </row>
    <row r="18" ht="22.95" customHeight="1" spans="1:21">
      <c r="A18" s="51" t="s">
        <v>184</v>
      </c>
      <c r="B18" s="51" t="s">
        <v>216</v>
      </c>
      <c r="C18" s="51" t="s">
        <v>187</v>
      </c>
      <c r="D18" s="46" t="s">
        <v>250</v>
      </c>
      <c r="E18" s="52" t="s">
        <v>262</v>
      </c>
      <c r="F18" s="45">
        <f t="shared" si="0"/>
        <v>4</v>
      </c>
      <c r="G18" s="53"/>
      <c r="H18" s="53">
        <v>4</v>
      </c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73"/>
    </row>
    <row r="19" ht="22.95" customHeight="1" spans="1:21">
      <c r="A19" s="51" t="s">
        <v>184</v>
      </c>
      <c r="B19" s="51" t="s">
        <v>203</v>
      </c>
      <c r="C19" s="51" t="s">
        <v>203</v>
      </c>
      <c r="D19" s="46" t="s">
        <v>250</v>
      </c>
      <c r="E19" s="52" t="s">
        <v>263</v>
      </c>
      <c r="F19" s="45">
        <f t="shared" si="0"/>
        <v>35</v>
      </c>
      <c r="G19" s="53"/>
      <c r="H19" s="53">
        <v>35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73"/>
    </row>
    <row r="20" ht="22.95" customHeight="1" spans="1:21">
      <c r="A20" s="51" t="s">
        <v>225</v>
      </c>
      <c r="B20" s="51" t="s">
        <v>181</v>
      </c>
      <c r="C20" s="51" t="s">
        <v>187</v>
      </c>
      <c r="D20" s="46" t="s">
        <v>250</v>
      </c>
      <c r="E20" s="52" t="s">
        <v>264</v>
      </c>
      <c r="F20" s="45">
        <f t="shared" si="0"/>
        <v>9.65</v>
      </c>
      <c r="G20" s="53">
        <v>9.65</v>
      </c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7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opLeftCell="A3" workbookViewId="0">
      <selection activeCell="W5" sqref="W5"/>
    </sheetView>
  </sheetViews>
  <sheetFormatPr defaultColWidth="10" defaultRowHeight="13.5"/>
  <cols>
    <col min="1" max="2" width="4.10833333333333" customWidth="1"/>
    <col min="3" max="3" width="4.21666666666667" customWidth="1"/>
    <col min="4" max="4" width="6.10833333333333" customWidth="1"/>
    <col min="5" max="5" width="22.25" customWidth="1"/>
    <col min="6" max="6" width="9" customWidth="1"/>
    <col min="7" max="7" width="7.10833333333333" customWidth="1"/>
    <col min="8" max="8" width="6.21666666666667" customWidth="1"/>
    <col min="9" max="9" width="7.10833333333333" customWidth="1"/>
    <col min="10" max="10" width="5.25" customWidth="1"/>
    <col min="11" max="13" width="7.10833333333333" customWidth="1"/>
    <col min="14" max="21" width="5.75" customWidth="1"/>
    <col min="22" max="23" width="9.775" customWidth="1"/>
  </cols>
  <sheetData>
    <row r="1" ht="16.35" customHeight="1" spans="1:21">
      <c r="A1" s="17"/>
      <c r="T1" s="41" t="s">
        <v>265</v>
      </c>
      <c r="U1" s="41"/>
    </row>
    <row r="2" ht="37.2" customHeight="1" spans="1:21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24.15" customHeight="1" spans="1:21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4" t="s">
        <v>31</v>
      </c>
      <c r="U3" s="24"/>
    </row>
    <row r="4" ht="22.35" customHeight="1" spans="1:21">
      <c r="A4" s="20" t="s">
        <v>156</v>
      </c>
      <c r="B4" s="20"/>
      <c r="C4" s="20"/>
      <c r="D4" s="20" t="s">
        <v>233</v>
      </c>
      <c r="E4" s="20" t="s">
        <v>234</v>
      </c>
      <c r="F4" s="20" t="s">
        <v>266</v>
      </c>
      <c r="G4" s="20" t="s">
        <v>159</v>
      </c>
      <c r="H4" s="20"/>
      <c r="I4" s="20"/>
      <c r="J4" s="20"/>
      <c r="K4" s="20" t="s">
        <v>160</v>
      </c>
      <c r="L4" s="20"/>
      <c r="M4" s="20"/>
      <c r="N4" s="20"/>
      <c r="O4" s="20"/>
      <c r="P4" s="20"/>
      <c r="Q4" s="20"/>
      <c r="R4" s="20"/>
      <c r="S4" s="20"/>
      <c r="T4" s="20"/>
      <c r="U4" s="20"/>
    </row>
    <row r="5" ht="53" customHeight="1" spans="1:21">
      <c r="A5" s="20" t="s">
        <v>164</v>
      </c>
      <c r="B5" s="20" t="s">
        <v>165</v>
      </c>
      <c r="C5" s="20" t="s">
        <v>166</v>
      </c>
      <c r="D5" s="20"/>
      <c r="E5" s="20"/>
      <c r="F5" s="20"/>
      <c r="G5" s="20" t="s">
        <v>135</v>
      </c>
      <c r="H5" s="20" t="s">
        <v>267</v>
      </c>
      <c r="I5" s="20" t="s">
        <v>268</v>
      </c>
      <c r="J5" s="20" t="s">
        <v>244</v>
      </c>
      <c r="K5" s="20" t="s">
        <v>135</v>
      </c>
      <c r="L5" s="20" t="s">
        <v>269</v>
      </c>
      <c r="M5" s="20" t="s">
        <v>270</v>
      </c>
      <c r="N5" s="20" t="s">
        <v>271</v>
      </c>
      <c r="O5" s="20" t="s">
        <v>246</v>
      </c>
      <c r="P5" s="20" t="s">
        <v>272</v>
      </c>
      <c r="Q5" s="20" t="s">
        <v>273</v>
      </c>
      <c r="R5" s="20" t="s">
        <v>274</v>
      </c>
      <c r="S5" s="20" t="s">
        <v>242</v>
      </c>
      <c r="T5" s="20" t="s">
        <v>245</v>
      </c>
      <c r="U5" s="20" t="s">
        <v>249</v>
      </c>
    </row>
    <row r="6" ht="22.95" customHeight="1" spans="1:21">
      <c r="A6" s="47"/>
      <c r="B6" s="47"/>
      <c r="C6" s="47"/>
      <c r="D6" s="44" t="s">
        <v>153</v>
      </c>
      <c r="E6" s="44" t="s">
        <v>154</v>
      </c>
      <c r="F6" s="54">
        <f>SUM(F7:F20)</f>
        <v>410.57</v>
      </c>
      <c r="G6" s="54">
        <f>SUM(G7:G20)</f>
        <v>215.62</v>
      </c>
      <c r="H6" s="54">
        <f>SUM(H7:H20)</f>
        <v>126.45</v>
      </c>
      <c r="I6" s="54">
        <f>SUM(I7:I20)</f>
        <v>89.17</v>
      </c>
      <c r="J6" s="54"/>
      <c r="K6" s="54">
        <f>SUM(K7:K20)</f>
        <v>194.95</v>
      </c>
      <c r="L6" s="54"/>
      <c r="M6" s="54">
        <f>SUM(M7:M20)</f>
        <v>630.57</v>
      </c>
      <c r="N6" s="45"/>
      <c r="O6" s="45"/>
      <c r="P6" s="45"/>
      <c r="Q6" s="45"/>
      <c r="R6" s="45"/>
      <c r="S6" s="45"/>
      <c r="T6" s="45"/>
      <c r="U6" s="45"/>
    </row>
    <row r="7" ht="22.95" customHeight="1" spans="1:21">
      <c r="A7" s="51" t="s">
        <v>167</v>
      </c>
      <c r="B7" s="51" t="s">
        <v>170</v>
      </c>
      <c r="C7" s="51" t="s">
        <v>170</v>
      </c>
      <c r="D7" s="46" t="s">
        <v>250</v>
      </c>
      <c r="E7" s="52" t="s">
        <v>251</v>
      </c>
      <c r="F7" s="54">
        <f>G7+K7</f>
        <v>12.86</v>
      </c>
      <c r="G7" s="45">
        <f>H7+I7+J7</f>
        <v>12.86</v>
      </c>
      <c r="H7" s="22">
        <v>12.86</v>
      </c>
      <c r="I7" s="22"/>
      <c r="J7" s="22"/>
      <c r="K7" s="45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ht="22.95" customHeight="1" spans="1:21">
      <c r="A8" s="51" t="s">
        <v>167</v>
      </c>
      <c r="B8" s="51" t="s">
        <v>170</v>
      </c>
      <c r="C8" s="51" t="s">
        <v>175</v>
      </c>
      <c r="D8" s="46" t="s">
        <v>250</v>
      </c>
      <c r="E8" s="52" t="s">
        <v>252</v>
      </c>
      <c r="F8" s="54">
        <f>G8+K8</f>
        <v>3.22</v>
      </c>
      <c r="G8" s="45">
        <f>H8+I8+J8</f>
        <v>3.22</v>
      </c>
      <c r="H8" s="22">
        <v>3.22</v>
      </c>
      <c r="I8" s="22"/>
      <c r="J8" s="22"/>
      <c r="K8" s="45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ht="22.95" customHeight="1" spans="1:21">
      <c r="A9" s="51" t="s">
        <v>167</v>
      </c>
      <c r="B9" s="51" t="s">
        <v>178</v>
      </c>
      <c r="C9" s="51" t="s">
        <v>181</v>
      </c>
      <c r="D9" s="46" t="s">
        <v>250</v>
      </c>
      <c r="E9" s="52" t="s">
        <v>253</v>
      </c>
      <c r="F9" s="54">
        <f t="shared" ref="F9:F20" si="0">G9+K9</f>
        <v>0.48</v>
      </c>
      <c r="G9" s="45">
        <f>H9+I9+J9</f>
        <v>0.48</v>
      </c>
      <c r="H9" s="22">
        <v>0.48</v>
      </c>
      <c r="I9" s="22"/>
      <c r="J9" s="22"/>
      <c r="K9" s="45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2.95" customHeight="1" spans="1:21">
      <c r="A10" s="51" t="s">
        <v>184</v>
      </c>
      <c r="B10" s="51" t="s">
        <v>187</v>
      </c>
      <c r="C10" s="51" t="s">
        <v>187</v>
      </c>
      <c r="D10" s="46" t="s">
        <v>250</v>
      </c>
      <c r="E10" s="52" t="s">
        <v>254</v>
      </c>
      <c r="F10" s="54">
        <f t="shared" si="0"/>
        <v>86.98</v>
      </c>
      <c r="G10" s="45">
        <f>H10+I10+J10</f>
        <v>86.98</v>
      </c>
      <c r="H10" s="22">
        <v>86.98</v>
      </c>
      <c r="I10" s="22"/>
      <c r="J10" s="22"/>
      <c r="K10" s="45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ht="22.95" customHeight="1" spans="1:21">
      <c r="A11" s="51" t="s">
        <v>184</v>
      </c>
      <c r="B11" s="51" t="s">
        <v>187</v>
      </c>
      <c r="C11" s="51" t="s">
        <v>181</v>
      </c>
      <c r="D11" s="46" t="s">
        <v>250</v>
      </c>
      <c r="E11" s="52" t="s">
        <v>255</v>
      </c>
      <c r="F11" s="54">
        <f t="shared" si="0"/>
        <v>89.17</v>
      </c>
      <c r="G11" s="45">
        <f>H11+I11+J11</f>
        <v>89.17</v>
      </c>
      <c r="H11" s="22"/>
      <c r="I11" s="22">
        <v>89.17</v>
      </c>
      <c r="J11" s="22"/>
      <c r="K11" s="45"/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ht="22.95" customHeight="1" spans="1:21">
      <c r="A12" s="51">
        <v>210</v>
      </c>
      <c r="B12" s="56" t="s">
        <v>194</v>
      </c>
      <c r="C12" s="51" t="s">
        <v>181</v>
      </c>
      <c r="D12" s="46">
        <v>118001</v>
      </c>
      <c r="E12" s="52" t="s">
        <v>256</v>
      </c>
      <c r="F12" s="54">
        <f t="shared" si="0"/>
        <v>1.2</v>
      </c>
      <c r="G12" s="45"/>
      <c r="H12" s="22"/>
      <c r="I12" s="22"/>
      <c r="J12" s="22"/>
      <c r="K12" s="45">
        <f>L12+M12</f>
        <v>1.2</v>
      </c>
      <c r="L12" s="22"/>
      <c r="M12" s="22">
        <v>1.2</v>
      </c>
      <c r="N12" s="22"/>
      <c r="O12" s="22"/>
      <c r="P12" s="22"/>
      <c r="Q12" s="22"/>
      <c r="R12" s="22"/>
      <c r="S12" s="22"/>
      <c r="T12" s="22"/>
      <c r="U12" s="22"/>
    </row>
    <row r="13" ht="22.95" customHeight="1" spans="1:21">
      <c r="A13" s="51" t="s">
        <v>184</v>
      </c>
      <c r="B13" s="51" t="s">
        <v>197</v>
      </c>
      <c r="C13" s="51" t="s">
        <v>200</v>
      </c>
      <c r="D13" s="46" t="s">
        <v>250</v>
      </c>
      <c r="E13" s="52" t="s">
        <v>257</v>
      </c>
      <c r="F13" s="54">
        <f t="shared" si="0"/>
        <v>110.08</v>
      </c>
      <c r="G13" s="45"/>
      <c r="H13" s="22"/>
      <c r="I13" s="22"/>
      <c r="J13" s="22"/>
      <c r="K13" s="45">
        <v>110.08</v>
      </c>
      <c r="L13" s="22"/>
      <c r="M13" s="22">
        <v>483</v>
      </c>
      <c r="N13" s="22"/>
      <c r="O13" s="22"/>
      <c r="P13" s="22"/>
      <c r="Q13" s="22"/>
      <c r="R13" s="22"/>
      <c r="S13" s="22"/>
      <c r="T13" s="22"/>
      <c r="U13" s="22"/>
    </row>
    <row r="14" ht="22.95" customHeight="1" spans="1:21">
      <c r="A14" s="51" t="s">
        <v>184</v>
      </c>
      <c r="B14" s="51" t="s">
        <v>197</v>
      </c>
      <c r="C14" s="51" t="s">
        <v>203</v>
      </c>
      <c r="D14" s="46" t="s">
        <v>250</v>
      </c>
      <c r="E14" s="52" t="s">
        <v>258</v>
      </c>
      <c r="F14" s="54">
        <f t="shared" si="0"/>
        <v>36.17</v>
      </c>
      <c r="G14" s="45"/>
      <c r="H14" s="22"/>
      <c r="I14" s="22"/>
      <c r="J14" s="22"/>
      <c r="K14" s="45">
        <v>36.17</v>
      </c>
      <c r="L14" s="22"/>
      <c r="M14" s="22">
        <v>11.99</v>
      </c>
      <c r="N14" s="22"/>
      <c r="O14" s="22"/>
      <c r="P14" s="22"/>
      <c r="Q14" s="22"/>
      <c r="R14" s="22"/>
      <c r="S14" s="22"/>
      <c r="T14" s="22"/>
      <c r="U14" s="22"/>
    </row>
    <row r="15" ht="22.95" customHeight="1" spans="1:21">
      <c r="A15" s="51" t="s">
        <v>184</v>
      </c>
      <c r="B15" s="51" t="s">
        <v>206</v>
      </c>
      <c r="C15" s="51">
        <v>17</v>
      </c>
      <c r="D15" s="46" t="s">
        <v>250</v>
      </c>
      <c r="E15" s="52" t="s">
        <v>259</v>
      </c>
      <c r="F15" s="54">
        <f t="shared" si="0"/>
        <v>8.5</v>
      </c>
      <c r="G15" s="45"/>
      <c r="H15" s="22"/>
      <c r="I15" s="22"/>
      <c r="J15" s="22"/>
      <c r="K15" s="45">
        <v>8.5</v>
      </c>
      <c r="L15" s="22"/>
      <c r="M15" s="22">
        <v>93.38</v>
      </c>
      <c r="N15" s="22"/>
      <c r="O15" s="22"/>
      <c r="P15" s="22"/>
      <c r="Q15" s="22"/>
      <c r="R15" s="22"/>
      <c r="S15" s="22"/>
      <c r="T15" s="22"/>
      <c r="U15" s="22"/>
    </row>
    <row r="16" ht="22.95" customHeight="1" spans="1:21">
      <c r="A16" s="67" t="s">
        <v>184</v>
      </c>
      <c r="B16" s="67" t="s">
        <v>210</v>
      </c>
      <c r="C16" s="68" t="s">
        <v>194</v>
      </c>
      <c r="D16" s="46" t="s">
        <v>250</v>
      </c>
      <c r="E16" s="52" t="s">
        <v>260</v>
      </c>
      <c r="F16" s="54">
        <f t="shared" si="0"/>
        <v>6.43</v>
      </c>
      <c r="G16" s="45">
        <f>H16+I16+J16</f>
        <v>6.43</v>
      </c>
      <c r="H16" s="22">
        <v>6.43</v>
      </c>
      <c r="I16" s="22"/>
      <c r="J16" s="22"/>
      <c r="K16" s="45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ht="22.95" customHeight="1" spans="1:21">
      <c r="A17" s="51" t="s">
        <v>184</v>
      </c>
      <c r="B17" s="51" t="s">
        <v>210</v>
      </c>
      <c r="C17" s="51" t="s">
        <v>203</v>
      </c>
      <c r="D17" s="46" t="s">
        <v>250</v>
      </c>
      <c r="E17" s="52" t="s">
        <v>261</v>
      </c>
      <c r="F17" s="54">
        <f t="shared" si="0"/>
        <v>6.83</v>
      </c>
      <c r="G17" s="45">
        <f>H17+I17+J17</f>
        <v>6.83</v>
      </c>
      <c r="H17" s="22">
        <v>6.83</v>
      </c>
      <c r="I17" s="22"/>
      <c r="J17" s="22"/>
      <c r="K17" s="45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ht="22.95" customHeight="1" spans="1:21">
      <c r="A18" s="51" t="s">
        <v>184</v>
      </c>
      <c r="B18" s="51" t="s">
        <v>216</v>
      </c>
      <c r="C18" s="51" t="s">
        <v>187</v>
      </c>
      <c r="D18" s="46" t="s">
        <v>250</v>
      </c>
      <c r="E18" s="52" t="s">
        <v>262</v>
      </c>
      <c r="F18" s="54">
        <f t="shared" si="0"/>
        <v>4</v>
      </c>
      <c r="G18" s="45"/>
      <c r="H18" s="22"/>
      <c r="I18" s="22"/>
      <c r="J18" s="22"/>
      <c r="K18" s="45">
        <v>4</v>
      </c>
      <c r="L18" s="22"/>
      <c r="M18" s="22">
        <v>6</v>
      </c>
      <c r="N18" s="22"/>
      <c r="O18" s="22"/>
      <c r="P18" s="22"/>
      <c r="Q18" s="22"/>
      <c r="R18" s="22"/>
      <c r="S18" s="22"/>
      <c r="T18" s="22"/>
      <c r="U18" s="22"/>
    </row>
    <row r="19" ht="22.95" customHeight="1" spans="1:21">
      <c r="A19" s="51" t="s">
        <v>184</v>
      </c>
      <c r="B19" s="51" t="s">
        <v>203</v>
      </c>
      <c r="C19" s="51" t="s">
        <v>203</v>
      </c>
      <c r="D19" s="46" t="s">
        <v>250</v>
      </c>
      <c r="E19" s="52" t="s">
        <v>263</v>
      </c>
      <c r="F19" s="54">
        <f t="shared" si="0"/>
        <v>35</v>
      </c>
      <c r="G19" s="45"/>
      <c r="H19" s="22"/>
      <c r="I19" s="22"/>
      <c r="J19" s="22"/>
      <c r="K19" s="45">
        <f>L19+M19</f>
        <v>35</v>
      </c>
      <c r="L19" s="22"/>
      <c r="M19" s="22">
        <v>35</v>
      </c>
      <c r="N19" s="22"/>
      <c r="O19" s="22"/>
      <c r="P19" s="22"/>
      <c r="Q19" s="22"/>
      <c r="R19" s="22"/>
      <c r="S19" s="22"/>
      <c r="T19" s="22"/>
      <c r="U19" s="22"/>
    </row>
    <row r="20" ht="22.95" customHeight="1" spans="1:21">
      <c r="A20" s="51" t="s">
        <v>225</v>
      </c>
      <c r="B20" s="51" t="s">
        <v>181</v>
      </c>
      <c r="C20" s="51" t="s">
        <v>187</v>
      </c>
      <c r="D20" s="46" t="s">
        <v>250</v>
      </c>
      <c r="E20" s="52" t="s">
        <v>264</v>
      </c>
      <c r="F20" s="54">
        <f t="shared" si="0"/>
        <v>9.65</v>
      </c>
      <c r="G20" s="45">
        <f>H20+I20+J20</f>
        <v>9.65</v>
      </c>
      <c r="H20" s="22">
        <v>9.65</v>
      </c>
      <c r="I20" s="22"/>
      <c r="J20" s="22"/>
      <c r="K20" s="45"/>
      <c r="L20" s="22"/>
      <c r="M20" s="22"/>
      <c r="N20" s="22"/>
      <c r="O20" s="22"/>
      <c r="P20" s="22"/>
      <c r="Q20" s="22"/>
      <c r="R20" s="22"/>
      <c r="S20" s="22"/>
      <c r="T20" s="22"/>
      <c r="U20" s="2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3" workbookViewId="0">
      <selection activeCell="D41" sqref="D41"/>
    </sheetView>
  </sheetViews>
  <sheetFormatPr defaultColWidth="10" defaultRowHeight="13.5" outlineLevelCol="4"/>
  <cols>
    <col min="1" max="1" width="24.6666666666667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4">
      <c r="A1" s="17"/>
      <c r="D1" s="41" t="s">
        <v>275</v>
      </c>
    </row>
    <row r="2" ht="31.95" customHeight="1" spans="1:4">
      <c r="A2" s="43" t="s">
        <v>12</v>
      </c>
      <c r="B2" s="43"/>
      <c r="C2" s="43"/>
      <c r="D2" s="43"/>
    </row>
    <row r="3" ht="18.9" customHeight="1" spans="1:5">
      <c r="A3" s="26" t="s">
        <v>30</v>
      </c>
      <c r="B3" s="26"/>
      <c r="C3" s="26"/>
      <c r="D3" s="24" t="s">
        <v>31</v>
      </c>
      <c r="E3" s="17"/>
    </row>
    <row r="4" ht="20.25" customHeight="1" spans="1:5">
      <c r="A4" s="27" t="s">
        <v>32</v>
      </c>
      <c r="B4" s="27"/>
      <c r="C4" s="27" t="s">
        <v>33</v>
      </c>
      <c r="D4" s="27"/>
      <c r="E4" s="69"/>
    </row>
    <row r="5" ht="20.25" customHeight="1" spans="1:5">
      <c r="A5" s="27" t="s">
        <v>34</v>
      </c>
      <c r="B5" s="27" t="s">
        <v>35</v>
      </c>
      <c r="C5" s="27" t="s">
        <v>34</v>
      </c>
      <c r="D5" s="27" t="s">
        <v>35</v>
      </c>
      <c r="E5" s="69"/>
    </row>
    <row r="6" ht="20.25" customHeight="1" spans="1:5">
      <c r="A6" s="47" t="s">
        <v>276</v>
      </c>
      <c r="B6" s="45">
        <f>B7</f>
        <v>410.57</v>
      </c>
      <c r="C6" s="47" t="s">
        <v>277</v>
      </c>
      <c r="D6" s="54">
        <f>D14+D16+D26</f>
        <v>410.57</v>
      </c>
      <c r="E6" s="70"/>
    </row>
    <row r="7" ht="20.25" customHeight="1" spans="1:5">
      <c r="A7" s="21" t="s">
        <v>278</v>
      </c>
      <c r="B7" s="22">
        <f>B8</f>
        <v>410.57</v>
      </c>
      <c r="C7" s="21" t="s">
        <v>40</v>
      </c>
      <c r="D7" s="49"/>
      <c r="E7" s="70"/>
    </row>
    <row r="8" ht="20.25" customHeight="1" spans="1:5">
      <c r="A8" s="21" t="s">
        <v>279</v>
      </c>
      <c r="B8" s="22">
        <v>410.57</v>
      </c>
      <c r="C8" s="21" t="s">
        <v>44</v>
      </c>
      <c r="D8" s="49"/>
      <c r="E8" s="70"/>
    </row>
    <row r="9" ht="31.2" customHeight="1" spans="1:5">
      <c r="A9" s="21" t="s">
        <v>47</v>
      </c>
      <c r="B9" s="22"/>
      <c r="C9" s="21" t="s">
        <v>48</v>
      </c>
      <c r="D9" s="49"/>
      <c r="E9" s="70"/>
    </row>
    <row r="10" ht="20.25" customHeight="1" spans="1:5">
      <c r="A10" s="21" t="s">
        <v>280</v>
      </c>
      <c r="B10" s="22"/>
      <c r="C10" s="21" t="s">
        <v>52</v>
      </c>
      <c r="D10" s="49"/>
      <c r="E10" s="70"/>
    </row>
    <row r="11" ht="20.25" customHeight="1" spans="1:5">
      <c r="A11" s="21" t="s">
        <v>281</v>
      </c>
      <c r="B11" s="22"/>
      <c r="C11" s="21" t="s">
        <v>56</v>
      </c>
      <c r="D11" s="49"/>
      <c r="E11" s="70"/>
    </row>
    <row r="12" ht="20.25" customHeight="1" spans="1:5">
      <c r="A12" s="21" t="s">
        <v>282</v>
      </c>
      <c r="B12" s="22"/>
      <c r="C12" s="21" t="s">
        <v>60</v>
      </c>
      <c r="D12" s="49"/>
      <c r="E12" s="70"/>
    </row>
    <row r="13" ht="20.25" customHeight="1" spans="1:5">
      <c r="A13" s="47" t="s">
        <v>283</v>
      </c>
      <c r="B13" s="45"/>
      <c r="C13" s="21" t="s">
        <v>64</v>
      </c>
      <c r="D13" s="49"/>
      <c r="E13" s="70"/>
    </row>
    <row r="14" ht="20.25" customHeight="1" spans="1:5">
      <c r="A14" s="21" t="s">
        <v>278</v>
      </c>
      <c r="B14" s="22"/>
      <c r="C14" s="21" t="s">
        <v>68</v>
      </c>
      <c r="D14" s="49">
        <v>16.56</v>
      </c>
      <c r="E14" s="70"/>
    </row>
    <row r="15" ht="20.25" customHeight="1" spans="1:5">
      <c r="A15" s="21" t="s">
        <v>280</v>
      </c>
      <c r="B15" s="22"/>
      <c r="C15" s="21" t="s">
        <v>72</v>
      </c>
      <c r="D15" s="49"/>
      <c r="E15" s="70"/>
    </row>
    <row r="16" ht="20.25" customHeight="1" spans="1:5">
      <c r="A16" s="21" t="s">
        <v>281</v>
      </c>
      <c r="B16" s="22"/>
      <c r="C16" s="21" t="s">
        <v>76</v>
      </c>
      <c r="D16" s="49">
        <v>384.36</v>
      </c>
      <c r="E16" s="70"/>
    </row>
    <row r="17" ht="20.25" customHeight="1" spans="1:5">
      <c r="A17" s="21" t="s">
        <v>282</v>
      </c>
      <c r="B17" s="22"/>
      <c r="C17" s="21" t="s">
        <v>80</v>
      </c>
      <c r="D17" s="49"/>
      <c r="E17" s="70"/>
    </row>
    <row r="18" ht="20.25" customHeight="1" spans="1:5">
      <c r="A18" s="21"/>
      <c r="B18" s="22"/>
      <c r="C18" s="21" t="s">
        <v>84</v>
      </c>
      <c r="D18" s="49"/>
      <c r="E18" s="70"/>
    </row>
    <row r="19" ht="20.25" customHeight="1" spans="1:5">
      <c r="A19" s="21"/>
      <c r="B19" s="21"/>
      <c r="C19" s="21" t="s">
        <v>88</v>
      </c>
      <c r="D19" s="49"/>
      <c r="E19" s="70"/>
    </row>
    <row r="20" ht="20.25" customHeight="1" spans="1:5">
      <c r="A20" s="21"/>
      <c r="B20" s="21"/>
      <c r="C20" s="21" t="s">
        <v>92</v>
      </c>
      <c r="D20" s="49"/>
      <c r="E20" s="70"/>
    </row>
    <row r="21" ht="20.25" customHeight="1" spans="1:5">
      <c r="A21" s="21"/>
      <c r="B21" s="21"/>
      <c r="C21" s="21" t="s">
        <v>96</v>
      </c>
      <c r="D21" s="49"/>
      <c r="E21" s="70"/>
    </row>
    <row r="22" ht="20.25" customHeight="1" spans="1:5">
      <c r="A22" s="21"/>
      <c r="B22" s="21"/>
      <c r="C22" s="21" t="s">
        <v>99</v>
      </c>
      <c r="D22" s="49"/>
      <c r="E22" s="70"/>
    </row>
    <row r="23" ht="20.25" customHeight="1" spans="1:5">
      <c r="A23" s="21"/>
      <c r="B23" s="21"/>
      <c r="C23" s="21" t="s">
        <v>102</v>
      </c>
      <c r="D23" s="49"/>
      <c r="E23" s="70"/>
    </row>
    <row r="24" ht="20.25" customHeight="1" spans="1:5">
      <c r="A24" s="21"/>
      <c r="B24" s="21"/>
      <c r="C24" s="21" t="s">
        <v>104</v>
      </c>
      <c r="D24" s="49"/>
      <c r="E24" s="70"/>
    </row>
    <row r="25" ht="20.25" customHeight="1" spans="1:5">
      <c r="A25" s="21"/>
      <c r="B25" s="21"/>
      <c r="C25" s="21" t="s">
        <v>106</v>
      </c>
      <c r="D25" s="49"/>
      <c r="E25" s="70"/>
    </row>
    <row r="26" ht="20.25" customHeight="1" spans="1:5">
      <c r="A26" s="21"/>
      <c r="B26" s="21"/>
      <c r="C26" s="21" t="s">
        <v>108</v>
      </c>
      <c r="D26" s="49">
        <v>9.65</v>
      </c>
      <c r="E26" s="70"/>
    </row>
    <row r="27" ht="20.25" customHeight="1" spans="1:5">
      <c r="A27" s="21"/>
      <c r="B27" s="21"/>
      <c r="C27" s="21" t="s">
        <v>110</v>
      </c>
      <c r="D27" s="49"/>
      <c r="E27" s="70"/>
    </row>
    <row r="28" ht="20.25" customHeight="1" spans="1:5">
      <c r="A28" s="21"/>
      <c r="B28" s="21"/>
      <c r="C28" s="21" t="s">
        <v>112</v>
      </c>
      <c r="D28" s="49"/>
      <c r="E28" s="70"/>
    </row>
    <row r="29" ht="20.25" customHeight="1" spans="1:5">
      <c r="A29" s="21"/>
      <c r="B29" s="21"/>
      <c r="C29" s="21" t="s">
        <v>114</v>
      </c>
      <c r="D29" s="49"/>
      <c r="E29" s="70"/>
    </row>
    <row r="30" ht="20.25" customHeight="1" spans="1:5">
      <c r="A30" s="21"/>
      <c r="B30" s="21"/>
      <c r="C30" s="21" t="s">
        <v>116</v>
      </c>
      <c r="D30" s="49"/>
      <c r="E30" s="70"/>
    </row>
    <row r="31" ht="20.25" customHeight="1" spans="1:5">
      <c r="A31" s="21"/>
      <c r="B31" s="21"/>
      <c r="C31" s="21" t="s">
        <v>118</v>
      </c>
      <c r="D31" s="49"/>
      <c r="E31" s="70"/>
    </row>
    <row r="32" ht="20.25" customHeight="1" spans="1:5">
      <c r="A32" s="21"/>
      <c r="B32" s="21"/>
      <c r="C32" s="21" t="s">
        <v>120</v>
      </c>
      <c r="D32" s="49"/>
      <c r="E32" s="70"/>
    </row>
    <row r="33" ht="20.25" customHeight="1" spans="1:5">
      <c r="A33" s="21"/>
      <c r="B33" s="21"/>
      <c r="C33" s="21" t="s">
        <v>122</v>
      </c>
      <c r="D33" s="49"/>
      <c r="E33" s="70"/>
    </row>
    <row r="34" ht="20.25" customHeight="1" spans="1:5">
      <c r="A34" s="21"/>
      <c r="B34" s="21"/>
      <c r="C34" s="21" t="s">
        <v>123</v>
      </c>
      <c r="D34" s="49"/>
      <c r="E34" s="70"/>
    </row>
    <row r="35" ht="20.25" customHeight="1" spans="1:5">
      <c r="A35" s="21"/>
      <c r="B35" s="21"/>
      <c r="C35" s="21" t="s">
        <v>124</v>
      </c>
      <c r="D35" s="49"/>
      <c r="E35" s="70"/>
    </row>
    <row r="36" ht="20.25" customHeight="1" spans="1:5">
      <c r="A36" s="21"/>
      <c r="B36" s="21"/>
      <c r="C36" s="21" t="s">
        <v>125</v>
      </c>
      <c r="D36" s="49"/>
      <c r="E36" s="70"/>
    </row>
    <row r="37" ht="20.25" customHeight="1" spans="1:5">
      <c r="A37" s="21"/>
      <c r="B37" s="21"/>
      <c r="C37" s="21"/>
      <c r="D37" s="21"/>
      <c r="E37" s="70"/>
    </row>
    <row r="38" ht="20.25" customHeight="1" spans="1:5">
      <c r="A38" s="47"/>
      <c r="B38" s="47"/>
      <c r="C38" s="47" t="s">
        <v>284</v>
      </c>
      <c r="D38" s="45"/>
      <c r="E38" s="71"/>
    </row>
    <row r="39" ht="20.25" customHeight="1" spans="1:5">
      <c r="A39" s="47"/>
      <c r="B39" s="47"/>
      <c r="C39" s="47"/>
      <c r="D39" s="47"/>
      <c r="E39" s="71"/>
    </row>
    <row r="40" ht="20.25" customHeight="1" spans="1:5">
      <c r="A40" s="20" t="s">
        <v>285</v>
      </c>
      <c r="B40" s="45">
        <f>B6</f>
        <v>410.57</v>
      </c>
      <c r="C40" s="20" t="s">
        <v>286</v>
      </c>
      <c r="D40" s="54">
        <f>D6</f>
        <v>410.57</v>
      </c>
      <c r="E40" s="7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zoomScale="110" zoomScaleNormal="110" workbookViewId="0">
      <pane ySplit="6" topLeftCell="A7" activePane="bottomLeft" state="frozen"/>
      <selection/>
      <selection pane="bottomLeft" activeCell="A7" sqref="$A7:$XFD7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75" customWidth="1"/>
    <col min="4" max="4" width="14.6666666666667" customWidth="1"/>
    <col min="5" max="5" width="24.8833333333333" customWidth="1"/>
    <col min="6" max="6" width="14" customWidth="1"/>
    <col min="7" max="7" width="11.4416666666667" customWidth="1"/>
    <col min="8" max="8" width="9.10833333333333" customWidth="1"/>
    <col min="9" max="9" width="9.66666666666667" customWidth="1"/>
    <col min="10" max="10" width="10.4416666666667" customWidth="1"/>
    <col min="11" max="11" width="11.3333333333333" customWidth="1"/>
    <col min="12" max="12" width="15.8833333333333" customWidth="1"/>
    <col min="13" max="13" width="9.775" customWidth="1"/>
  </cols>
  <sheetData>
    <row r="1" ht="16.35" customHeight="1" spans="1:12">
      <c r="A1" s="17"/>
      <c r="D1" s="17"/>
      <c r="L1" s="41" t="s">
        <v>287</v>
      </c>
    </row>
    <row r="2" ht="43.2" customHeight="1" spans="1:12">
      <c r="A2" s="43" t="s">
        <v>13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ht="24.15" customHeight="1" spans="1:1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4" t="s">
        <v>31</v>
      </c>
      <c r="L3" s="24"/>
    </row>
    <row r="4" ht="19.95" customHeight="1" spans="1:12">
      <c r="A4" s="27" t="s">
        <v>156</v>
      </c>
      <c r="B4" s="27"/>
      <c r="C4" s="27"/>
      <c r="D4" s="27" t="s">
        <v>157</v>
      </c>
      <c r="E4" s="27" t="s">
        <v>158</v>
      </c>
      <c r="F4" s="27" t="s">
        <v>135</v>
      </c>
      <c r="G4" s="27" t="s">
        <v>159</v>
      </c>
      <c r="H4" s="27"/>
      <c r="I4" s="27"/>
      <c r="J4" s="27"/>
      <c r="K4" s="27"/>
      <c r="L4" s="27" t="s">
        <v>160</v>
      </c>
    </row>
    <row r="5" ht="17.25" customHeight="1" spans="1:12">
      <c r="A5" s="27"/>
      <c r="B5" s="27"/>
      <c r="C5" s="27"/>
      <c r="D5" s="27"/>
      <c r="E5" s="27"/>
      <c r="F5" s="27"/>
      <c r="G5" s="27" t="s">
        <v>137</v>
      </c>
      <c r="H5" s="27" t="s">
        <v>288</v>
      </c>
      <c r="I5" s="27"/>
      <c r="J5" s="27"/>
      <c r="K5" s="27" t="s">
        <v>289</v>
      </c>
      <c r="L5" s="27"/>
    </row>
    <row r="6" ht="24.15" customHeight="1" spans="1:12">
      <c r="A6" s="27" t="s">
        <v>164</v>
      </c>
      <c r="B6" s="27" t="s">
        <v>165</v>
      </c>
      <c r="C6" s="27" t="s">
        <v>166</v>
      </c>
      <c r="D6" s="27"/>
      <c r="E6" s="27"/>
      <c r="F6" s="27"/>
      <c r="G6" s="27"/>
      <c r="H6" s="27" t="s">
        <v>267</v>
      </c>
      <c r="I6" s="27" t="s">
        <v>290</v>
      </c>
      <c r="J6" s="27" t="s">
        <v>244</v>
      </c>
      <c r="K6" s="27"/>
      <c r="L6" s="27"/>
    </row>
    <row r="7" ht="22.95" customHeight="1" spans="1:12">
      <c r="A7" s="21"/>
      <c r="B7" s="21"/>
      <c r="C7" s="21"/>
      <c r="D7" s="44" t="s">
        <v>153</v>
      </c>
      <c r="E7" s="44" t="s">
        <v>154</v>
      </c>
      <c r="F7" s="45">
        <f t="shared" ref="F7:F12" si="0">G7+K7+L7</f>
        <v>410.57</v>
      </c>
      <c r="G7" s="45">
        <f t="shared" ref="G7:G12" si="1">H7+I7+J7</f>
        <v>126.45</v>
      </c>
      <c r="H7" s="45">
        <f>H8+H14+H32</f>
        <v>126.45</v>
      </c>
      <c r="I7" s="45">
        <f t="shared" ref="I7:L7" si="2">I8+I14+I32</f>
        <v>0</v>
      </c>
      <c r="J7" s="45">
        <f t="shared" si="2"/>
        <v>0</v>
      </c>
      <c r="K7" s="45">
        <f t="shared" si="2"/>
        <v>89.17</v>
      </c>
      <c r="L7" s="45">
        <f t="shared" si="2"/>
        <v>194.95</v>
      </c>
    </row>
    <row r="8" ht="22.95" customHeight="1" spans="1:12">
      <c r="A8" s="20" t="s">
        <v>167</v>
      </c>
      <c r="B8" s="20"/>
      <c r="C8" s="20"/>
      <c r="D8" s="47" t="s">
        <v>168</v>
      </c>
      <c r="E8" s="47" t="s">
        <v>169</v>
      </c>
      <c r="F8" s="45">
        <f t="shared" si="0"/>
        <v>16.56</v>
      </c>
      <c r="G8" s="45">
        <f t="shared" si="1"/>
        <v>16.56</v>
      </c>
      <c r="H8" s="45">
        <f>H9+H12</f>
        <v>16.56</v>
      </c>
      <c r="I8" s="45">
        <v>0</v>
      </c>
      <c r="J8" s="45">
        <v>0</v>
      </c>
      <c r="K8" s="45">
        <v>0</v>
      </c>
      <c r="L8" s="45">
        <v>0</v>
      </c>
    </row>
    <row r="9" ht="22.95" customHeight="1" spans="1:12">
      <c r="A9" s="20" t="s">
        <v>167</v>
      </c>
      <c r="B9" s="66" t="s">
        <v>170</v>
      </c>
      <c r="C9" s="20"/>
      <c r="D9" s="47" t="s">
        <v>291</v>
      </c>
      <c r="E9" s="47" t="s">
        <v>292</v>
      </c>
      <c r="F9" s="45">
        <f t="shared" si="0"/>
        <v>16.08</v>
      </c>
      <c r="G9" s="45">
        <f t="shared" si="1"/>
        <v>16.08</v>
      </c>
      <c r="H9" s="45">
        <f>H11+H10</f>
        <v>16.08</v>
      </c>
      <c r="I9" s="45">
        <v>0</v>
      </c>
      <c r="J9" s="45">
        <v>0</v>
      </c>
      <c r="K9" s="45">
        <v>0</v>
      </c>
      <c r="L9" s="45">
        <v>0</v>
      </c>
    </row>
    <row r="10" ht="22.95" customHeight="1" spans="1:12">
      <c r="A10" s="51" t="s">
        <v>167</v>
      </c>
      <c r="B10" s="51" t="s">
        <v>170</v>
      </c>
      <c r="C10" s="51" t="s">
        <v>170</v>
      </c>
      <c r="D10" s="46" t="s">
        <v>293</v>
      </c>
      <c r="E10" s="21" t="s">
        <v>294</v>
      </c>
      <c r="F10" s="45">
        <f t="shared" si="0"/>
        <v>12.86</v>
      </c>
      <c r="G10" s="45">
        <f t="shared" si="1"/>
        <v>12.86</v>
      </c>
      <c r="H10" s="49">
        <v>12.86</v>
      </c>
      <c r="I10" s="49"/>
      <c r="J10" s="49"/>
      <c r="K10" s="49"/>
      <c r="L10" s="49"/>
    </row>
    <row r="11" ht="22.95" customHeight="1" spans="1:12">
      <c r="A11" s="51" t="s">
        <v>167</v>
      </c>
      <c r="B11" s="51" t="s">
        <v>170</v>
      </c>
      <c r="C11" s="51" t="s">
        <v>175</v>
      </c>
      <c r="D11" s="46" t="s">
        <v>295</v>
      </c>
      <c r="E11" s="21" t="s">
        <v>296</v>
      </c>
      <c r="F11" s="45">
        <f t="shared" si="0"/>
        <v>3.22</v>
      </c>
      <c r="G11" s="45">
        <f t="shared" si="1"/>
        <v>3.22</v>
      </c>
      <c r="H11" s="49">
        <v>3.22</v>
      </c>
      <c r="I11" s="49"/>
      <c r="J11" s="49"/>
      <c r="K11" s="49"/>
      <c r="L11" s="49"/>
    </row>
    <row r="12" ht="22.95" customHeight="1" spans="1:12">
      <c r="A12" s="20" t="s">
        <v>167</v>
      </c>
      <c r="B12" s="66" t="s">
        <v>178</v>
      </c>
      <c r="C12" s="20"/>
      <c r="D12" s="47" t="s">
        <v>297</v>
      </c>
      <c r="E12" s="47" t="s">
        <v>298</v>
      </c>
      <c r="F12" s="45">
        <f t="shared" si="0"/>
        <v>0.48</v>
      </c>
      <c r="G12" s="45">
        <f t="shared" si="1"/>
        <v>0.48</v>
      </c>
      <c r="H12" s="45">
        <f>H13</f>
        <v>0.48</v>
      </c>
      <c r="I12" s="45"/>
      <c r="J12" s="45"/>
      <c r="K12" s="45"/>
      <c r="L12" s="45"/>
    </row>
    <row r="13" ht="22.95" customHeight="1" spans="1:12">
      <c r="A13" s="51" t="s">
        <v>167</v>
      </c>
      <c r="B13" s="51" t="s">
        <v>178</v>
      </c>
      <c r="C13" s="51" t="s">
        <v>181</v>
      </c>
      <c r="D13" s="46" t="s">
        <v>299</v>
      </c>
      <c r="E13" s="21" t="s">
        <v>300</v>
      </c>
      <c r="F13" s="45">
        <f t="shared" ref="F13:F34" si="3">G13+K13+L13</f>
        <v>0.48</v>
      </c>
      <c r="G13" s="45">
        <f t="shared" ref="G13:G34" si="4">H13+I13+J13</f>
        <v>0.48</v>
      </c>
      <c r="H13" s="49">
        <v>0.48</v>
      </c>
      <c r="I13" s="49"/>
      <c r="J13" s="49"/>
      <c r="K13" s="49"/>
      <c r="L13" s="49"/>
    </row>
    <row r="14" ht="22.95" customHeight="1" spans="1:12">
      <c r="A14" s="20" t="s">
        <v>184</v>
      </c>
      <c r="B14" s="20"/>
      <c r="C14" s="20"/>
      <c r="D14" s="47" t="s">
        <v>185</v>
      </c>
      <c r="E14" s="47" t="s">
        <v>186</v>
      </c>
      <c r="F14" s="45">
        <f t="shared" si="3"/>
        <v>384.36</v>
      </c>
      <c r="G14" s="45">
        <f t="shared" si="4"/>
        <v>100.24</v>
      </c>
      <c r="H14" s="45">
        <f>H15+H18+H20+H23+H25+H28+H30</f>
        <v>100.24</v>
      </c>
      <c r="I14" s="45">
        <f t="shared" ref="I14:K14" si="5">I15+I18+I20+I23+I25+I28+I30</f>
        <v>0</v>
      </c>
      <c r="J14" s="45">
        <f t="shared" si="5"/>
        <v>0</v>
      </c>
      <c r="K14" s="45">
        <f t="shared" si="5"/>
        <v>89.17</v>
      </c>
      <c r="L14" s="45">
        <f t="shared" ref="I14:L14" si="6">L15+L18+L20+L23+L25+L28+L30</f>
        <v>194.95</v>
      </c>
    </row>
    <row r="15" ht="22.95" customHeight="1" spans="1:12">
      <c r="A15" s="20" t="s">
        <v>184</v>
      </c>
      <c r="B15" s="66" t="s">
        <v>187</v>
      </c>
      <c r="C15" s="20"/>
      <c r="D15" s="47" t="s">
        <v>301</v>
      </c>
      <c r="E15" s="47" t="s">
        <v>302</v>
      </c>
      <c r="F15" s="45">
        <f t="shared" si="3"/>
        <v>176.15</v>
      </c>
      <c r="G15" s="45">
        <f t="shared" si="4"/>
        <v>86.98</v>
      </c>
      <c r="H15" s="45">
        <f>H16+H17</f>
        <v>86.98</v>
      </c>
      <c r="I15" s="45">
        <f t="shared" ref="I15:K15" si="7">I16+I17</f>
        <v>0</v>
      </c>
      <c r="J15" s="45">
        <f t="shared" si="7"/>
        <v>0</v>
      </c>
      <c r="K15" s="45">
        <f t="shared" si="7"/>
        <v>89.17</v>
      </c>
      <c r="L15" s="45"/>
    </row>
    <row r="16" ht="22.95" customHeight="1" spans="1:12">
      <c r="A16" s="51" t="s">
        <v>184</v>
      </c>
      <c r="B16" s="51" t="s">
        <v>187</v>
      </c>
      <c r="C16" s="51" t="s">
        <v>187</v>
      </c>
      <c r="D16" s="46" t="s">
        <v>303</v>
      </c>
      <c r="E16" s="21" t="s">
        <v>304</v>
      </c>
      <c r="F16" s="45">
        <f t="shared" si="3"/>
        <v>86.98</v>
      </c>
      <c r="G16" s="45">
        <f t="shared" si="4"/>
        <v>86.98</v>
      </c>
      <c r="H16" s="49">
        <v>86.98</v>
      </c>
      <c r="I16" s="49"/>
      <c r="J16" s="49"/>
      <c r="K16" s="49"/>
      <c r="L16" s="49"/>
    </row>
    <row r="17" ht="22.95" customHeight="1" spans="1:12">
      <c r="A17" s="51" t="s">
        <v>184</v>
      </c>
      <c r="B17" s="51" t="s">
        <v>187</v>
      </c>
      <c r="C17" s="51" t="s">
        <v>181</v>
      </c>
      <c r="D17" s="46" t="s">
        <v>305</v>
      </c>
      <c r="E17" s="21" t="s">
        <v>306</v>
      </c>
      <c r="F17" s="45">
        <f t="shared" si="3"/>
        <v>89.17</v>
      </c>
      <c r="G17" s="45">
        <f t="shared" si="4"/>
        <v>0</v>
      </c>
      <c r="H17" s="49"/>
      <c r="I17" s="49"/>
      <c r="J17" s="49"/>
      <c r="K17" s="49">
        <v>89.17</v>
      </c>
      <c r="L17" s="49"/>
    </row>
    <row r="18" ht="22.95" customHeight="1" spans="1:12">
      <c r="A18" s="51">
        <v>210</v>
      </c>
      <c r="B18" s="56" t="s">
        <v>194</v>
      </c>
      <c r="C18" s="51"/>
      <c r="D18" s="66">
        <v>21003</v>
      </c>
      <c r="E18" s="47" t="s">
        <v>195</v>
      </c>
      <c r="F18" s="45">
        <f t="shared" si="3"/>
        <v>1.2</v>
      </c>
      <c r="G18" s="45">
        <f t="shared" si="4"/>
        <v>0</v>
      </c>
      <c r="H18" s="49"/>
      <c r="I18" s="49"/>
      <c r="J18" s="49"/>
      <c r="K18" s="49"/>
      <c r="L18" s="49">
        <f>L19</f>
        <v>1.2</v>
      </c>
    </row>
    <row r="19" ht="22.95" customHeight="1" spans="1:12">
      <c r="A19" s="51">
        <v>210</v>
      </c>
      <c r="B19" s="56" t="s">
        <v>194</v>
      </c>
      <c r="C19" s="56" t="s">
        <v>181</v>
      </c>
      <c r="D19" s="51">
        <v>2100302</v>
      </c>
      <c r="E19" s="21" t="s">
        <v>307</v>
      </c>
      <c r="F19" s="45">
        <f t="shared" si="3"/>
        <v>1.2</v>
      </c>
      <c r="G19" s="45">
        <f t="shared" si="4"/>
        <v>0</v>
      </c>
      <c r="H19" s="49"/>
      <c r="I19" s="49"/>
      <c r="J19" s="49"/>
      <c r="K19" s="49"/>
      <c r="L19" s="49">
        <v>1.2</v>
      </c>
    </row>
    <row r="20" ht="22.95" customHeight="1" spans="1:12">
      <c r="A20" s="20" t="s">
        <v>184</v>
      </c>
      <c r="B20" s="66" t="s">
        <v>197</v>
      </c>
      <c r="C20" s="20"/>
      <c r="D20" s="47" t="s">
        <v>308</v>
      </c>
      <c r="E20" s="47" t="s">
        <v>309</v>
      </c>
      <c r="F20" s="45">
        <f t="shared" si="3"/>
        <v>146.25</v>
      </c>
      <c r="G20" s="45">
        <f t="shared" si="4"/>
        <v>0</v>
      </c>
      <c r="H20" s="45"/>
      <c r="I20" s="45"/>
      <c r="J20" s="45"/>
      <c r="K20" s="45"/>
      <c r="L20" s="45">
        <f>L21+L22</f>
        <v>146.25</v>
      </c>
    </row>
    <row r="21" ht="22.95" customHeight="1" spans="1:12">
      <c r="A21" s="51" t="s">
        <v>184</v>
      </c>
      <c r="B21" s="51" t="s">
        <v>197</v>
      </c>
      <c r="C21" s="51" t="s">
        <v>200</v>
      </c>
      <c r="D21" s="46" t="s">
        <v>310</v>
      </c>
      <c r="E21" s="21" t="s">
        <v>311</v>
      </c>
      <c r="F21" s="45">
        <f t="shared" si="3"/>
        <v>110.08</v>
      </c>
      <c r="G21" s="45">
        <f t="shared" si="4"/>
        <v>0</v>
      </c>
      <c r="H21" s="49"/>
      <c r="I21" s="49"/>
      <c r="J21" s="49"/>
      <c r="K21" s="49"/>
      <c r="L21" s="49">
        <v>110.08</v>
      </c>
    </row>
    <row r="22" ht="22.95" customHeight="1" spans="1:12">
      <c r="A22" s="51" t="s">
        <v>184</v>
      </c>
      <c r="B22" s="51" t="s">
        <v>197</v>
      </c>
      <c r="C22" s="51" t="s">
        <v>203</v>
      </c>
      <c r="D22" s="46" t="s">
        <v>312</v>
      </c>
      <c r="E22" s="21" t="s">
        <v>313</v>
      </c>
      <c r="F22" s="45">
        <f t="shared" si="3"/>
        <v>36.17</v>
      </c>
      <c r="G22" s="45">
        <f t="shared" si="4"/>
        <v>0</v>
      </c>
      <c r="H22" s="49"/>
      <c r="I22" s="49"/>
      <c r="J22" s="49"/>
      <c r="K22" s="49"/>
      <c r="L22" s="49">
        <v>36.17</v>
      </c>
    </row>
    <row r="23" ht="22.95" customHeight="1" spans="1:12">
      <c r="A23" s="20" t="s">
        <v>184</v>
      </c>
      <c r="B23" s="66" t="s">
        <v>206</v>
      </c>
      <c r="C23" s="20"/>
      <c r="D23" s="47" t="s">
        <v>314</v>
      </c>
      <c r="E23" s="47" t="s">
        <v>315</v>
      </c>
      <c r="F23" s="45">
        <f t="shared" si="3"/>
        <v>8.5</v>
      </c>
      <c r="G23" s="45">
        <f t="shared" si="4"/>
        <v>0</v>
      </c>
      <c r="H23" s="45"/>
      <c r="I23" s="45"/>
      <c r="J23" s="45"/>
      <c r="K23" s="45"/>
      <c r="L23" s="45">
        <f>L24</f>
        <v>8.5</v>
      </c>
    </row>
    <row r="24" ht="22.95" customHeight="1" spans="1:12">
      <c r="A24" s="51" t="s">
        <v>184</v>
      </c>
      <c r="B24" s="51" t="s">
        <v>206</v>
      </c>
      <c r="C24" s="51">
        <v>17</v>
      </c>
      <c r="D24" s="46">
        <v>2100717</v>
      </c>
      <c r="E24" s="21" t="s">
        <v>259</v>
      </c>
      <c r="F24" s="45">
        <f t="shared" si="3"/>
        <v>8.5</v>
      </c>
      <c r="G24" s="45">
        <f t="shared" si="4"/>
        <v>0</v>
      </c>
      <c r="H24" s="45"/>
      <c r="I24" s="45"/>
      <c r="J24" s="45"/>
      <c r="K24" s="45"/>
      <c r="L24" s="45">
        <v>8.5</v>
      </c>
    </row>
    <row r="25" ht="22.95" customHeight="1" spans="1:12">
      <c r="A25" s="20" t="s">
        <v>184</v>
      </c>
      <c r="B25" s="66" t="s">
        <v>210</v>
      </c>
      <c r="C25" s="20"/>
      <c r="D25" s="47" t="s">
        <v>316</v>
      </c>
      <c r="E25" s="47" t="s">
        <v>317</v>
      </c>
      <c r="F25" s="45">
        <f t="shared" si="3"/>
        <v>13.26</v>
      </c>
      <c r="G25" s="45">
        <f t="shared" si="4"/>
        <v>13.26</v>
      </c>
      <c r="H25" s="45">
        <f>H26+H27</f>
        <v>13.26</v>
      </c>
      <c r="I25" s="45"/>
      <c r="J25" s="45"/>
      <c r="K25" s="45"/>
      <c r="L25" s="45"/>
    </row>
    <row r="26" ht="22.95" customHeight="1" spans="1:12">
      <c r="A26" s="67" t="s">
        <v>184</v>
      </c>
      <c r="B26" s="67" t="s">
        <v>210</v>
      </c>
      <c r="C26" s="68" t="s">
        <v>194</v>
      </c>
      <c r="D26" s="51">
        <v>2101103</v>
      </c>
      <c r="E26" s="52" t="s">
        <v>260</v>
      </c>
      <c r="F26" s="45">
        <f t="shared" si="3"/>
        <v>6.43</v>
      </c>
      <c r="G26" s="45">
        <f t="shared" si="4"/>
        <v>6.43</v>
      </c>
      <c r="H26" s="45">
        <v>6.43</v>
      </c>
      <c r="I26" s="45"/>
      <c r="J26" s="45"/>
      <c r="K26" s="45"/>
      <c r="L26" s="45"/>
    </row>
    <row r="27" ht="22.95" customHeight="1" spans="1:12">
      <c r="A27" s="51" t="s">
        <v>184</v>
      </c>
      <c r="B27" s="51" t="s">
        <v>210</v>
      </c>
      <c r="C27" s="51" t="s">
        <v>203</v>
      </c>
      <c r="D27" s="46" t="s">
        <v>318</v>
      </c>
      <c r="E27" s="21" t="s">
        <v>319</v>
      </c>
      <c r="F27" s="45">
        <f t="shared" si="3"/>
        <v>6.83</v>
      </c>
      <c r="G27" s="45">
        <f t="shared" si="4"/>
        <v>6.83</v>
      </c>
      <c r="H27" s="49">
        <v>6.83</v>
      </c>
      <c r="I27" s="49"/>
      <c r="J27" s="49"/>
      <c r="K27" s="49"/>
      <c r="L27" s="49"/>
    </row>
    <row r="28" ht="22.95" customHeight="1" spans="1:12">
      <c r="A28" s="20" t="s">
        <v>184</v>
      </c>
      <c r="B28" s="66" t="s">
        <v>216</v>
      </c>
      <c r="C28" s="20"/>
      <c r="D28" s="47" t="s">
        <v>320</v>
      </c>
      <c r="E28" s="47" t="s">
        <v>262</v>
      </c>
      <c r="F28" s="45">
        <f t="shared" si="3"/>
        <v>4</v>
      </c>
      <c r="G28" s="45">
        <f t="shared" si="4"/>
        <v>0</v>
      </c>
      <c r="H28" s="45"/>
      <c r="I28" s="45"/>
      <c r="J28" s="45"/>
      <c r="K28" s="45"/>
      <c r="L28" s="45">
        <f>L29</f>
        <v>4</v>
      </c>
    </row>
    <row r="29" ht="22.95" customHeight="1" spans="1:12">
      <c r="A29" s="51" t="s">
        <v>184</v>
      </c>
      <c r="B29" s="51" t="s">
        <v>216</v>
      </c>
      <c r="C29" s="51" t="s">
        <v>187</v>
      </c>
      <c r="D29" s="46" t="s">
        <v>321</v>
      </c>
      <c r="E29" s="21" t="s">
        <v>218</v>
      </c>
      <c r="F29" s="45">
        <f t="shared" si="3"/>
        <v>4</v>
      </c>
      <c r="G29" s="45">
        <f t="shared" si="4"/>
        <v>0</v>
      </c>
      <c r="H29" s="49"/>
      <c r="I29" s="49"/>
      <c r="J29" s="49"/>
      <c r="K29" s="49"/>
      <c r="L29" s="49">
        <v>4</v>
      </c>
    </row>
    <row r="30" ht="22.95" customHeight="1" spans="1:12">
      <c r="A30" s="20" t="s">
        <v>184</v>
      </c>
      <c r="B30" s="66" t="s">
        <v>203</v>
      </c>
      <c r="C30" s="20"/>
      <c r="D30" s="47" t="s">
        <v>322</v>
      </c>
      <c r="E30" s="47" t="s">
        <v>263</v>
      </c>
      <c r="F30" s="45">
        <f t="shared" si="3"/>
        <v>35</v>
      </c>
      <c r="G30" s="45">
        <f t="shared" si="4"/>
        <v>0</v>
      </c>
      <c r="H30" s="45"/>
      <c r="I30" s="45"/>
      <c r="J30" s="45"/>
      <c r="K30" s="45"/>
      <c r="L30" s="45">
        <f>L31</f>
        <v>35</v>
      </c>
    </row>
    <row r="31" ht="22.95" customHeight="1" spans="1:12">
      <c r="A31" s="51" t="s">
        <v>184</v>
      </c>
      <c r="B31" s="51" t="s">
        <v>203</v>
      </c>
      <c r="C31" s="51" t="s">
        <v>203</v>
      </c>
      <c r="D31" s="46" t="s">
        <v>323</v>
      </c>
      <c r="E31" s="21" t="s">
        <v>222</v>
      </c>
      <c r="F31" s="45">
        <f t="shared" si="3"/>
        <v>35</v>
      </c>
      <c r="G31" s="45">
        <f t="shared" si="4"/>
        <v>0</v>
      </c>
      <c r="H31" s="49"/>
      <c r="I31" s="49"/>
      <c r="J31" s="49"/>
      <c r="K31" s="49"/>
      <c r="L31" s="49">
        <v>35</v>
      </c>
    </row>
    <row r="32" ht="22.95" customHeight="1" spans="1:12">
      <c r="A32" s="20" t="s">
        <v>225</v>
      </c>
      <c r="B32" s="20"/>
      <c r="C32" s="20"/>
      <c r="D32" s="47" t="s">
        <v>226</v>
      </c>
      <c r="E32" s="47" t="s">
        <v>227</v>
      </c>
      <c r="F32" s="45">
        <f t="shared" si="3"/>
        <v>9.65</v>
      </c>
      <c r="G32" s="45">
        <f t="shared" si="4"/>
        <v>9.65</v>
      </c>
      <c r="H32" s="45">
        <v>9.65</v>
      </c>
      <c r="I32" s="45"/>
      <c r="J32" s="45"/>
      <c r="K32" s="45"/>
      <c r="L32" s="45"/>
    </row>
    <row r="33" ht="22.95" customHeight="1" spans="1:12">
      <c r="A33" s="20" t="s">
        <v>225</v>
      </c>
      <c r="B33" s="66" t="s">
        <v>181</v>
      </c>
      <c r="C33" s="20"/>
      <c r="D33" s="47" t="s">
        <v>324</v>
      </c>
      <c r="E33" s="47" t="s">
        <v>325</v>
      </c>
      <c r="F33" s="45">
        <f t="shared" si="3"/>
        <v>8.88</v>
      </c>
      <c r="G33" s="45">
        <f t="shared" si="4"/>
        <v>8.88</v>
      </c>
      <c r="H33" s="45">
        <f>H34</f>
        <v>8.88</v>
      </c>
      <c r="I33" s="45"/>
      <c r="J33" s="45"/>
      <c r="K33" s="45"/>
      <c r="L33" s="45"/>
    </row>
    <row r="34" ht="22.95" customHeight="1" spans="1:12">
      <c r="A34" s="51" t="s">
        <v>225</v>
      </c>
      <c r="B34" s="51" t="s">
        <v>181</v>
      </c>
      <c r="C34" s="51" t="s">
        <v>187</v>
      </c>
      <c r="D34" s="46" t="s">
        <v>326</v>
      </c>
      <c r="E34" s="21" t="s">
        <v>327</v>
      </c>
      <c r="F34" s="45">
        <f t="shared" si="3"/>
        <v>8.88</v>
      </c>
      <c r="G34" s="45">
        <f t="shared" si="4"/>
        <v>8.88</v>
      </c>
      <c r="H34" s="49">
        <v>8.88</v>
      </c>
      <c r="I34" s="49"/>
      <c r="J34" s="49"/>
      <c r="K34" s="49"/>
      <c r="L34" s="49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岳阳市南湖新区卫生健康局</cp:lastModifiedBy>
  <dcterms:created xsi:type="dcterms:W3CDTF">2023-07-12T00:21:00Z</dcterms:created>
  <dcterms:modified xsi:type="dcterms:W3CDTF">2023-07-19T10:17:59Z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A577707278A846DD8E6F2101B64D4F61_12</vt:lpwstr>
  </property>
  <property fmtid="{D5CDD505-2E9C-101B-9397-08002B2CF9AE}" pid="3" name="KSOProductBuildVer">
    <vt:lpwstr>2052-11.1.0.14309</vt:lpwstr>
  </property>
</Properties>
</file>