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17" windowHeight="9660" activeTab="4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工资福利(政府预算)" sheetId="10" r:id="rId10"/>
    <sheet name="9工资福利" sheetId="11" r:id="rId11"/>
    <sheet name="10个人家庭(政府预算)" sheetId="12" r:id="rId12"/>
    <sheet name="11个人家庭" sheetId="13" r:id="rId13"/>
    <sheet name="12商品服务(政府预算)" sheetId="14" r:id="rId14"/>
    <sheet name="13商品服务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项目支出绩效目标表" sheetId="23" r:id="rId23"/>
    <sheet name="22整体支出绩效目标表" sheetId="24" r:id="rId24"/>
    <sheet name="23其他资金绩效目标表" sheetId="25" r:id="rId25"/>
  </sheets>
  <calcPr calcId="144525"/>
</workbook>
</file>

<file path=xl/sharedStrings.xml><?xml version="1.0" encoding="utf-8"?>
<sst xmlns="http://schemas.openxmlformats.org/spreadsheetml/2006/main" count="914" uniqueCount="379">
  <si>
    <t>2023年部门预算公开表</t>
  </si>
  <si>
    <t>单位编码：</t>
  </si>
  <si>
    <t>单位名称：</t>
  </si>
  <si>
    <t>南湖新区纪工委、监工委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</si>
  <si>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</si>
  <si>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</si>
  <si>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</si>
  <si>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</si>
  <si>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</si>
  <si>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</si>
  <si>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</si>
  <si>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</si>
  <si>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</si>
  <si>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</si>
  <si>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</si>
  <si>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</si>
  <si>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</si>
  <si>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</si>
  <si>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</si>
  <si>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</si>
  <si>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</si>
  <si>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</si>
  <si>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</si>
  <si>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</si>
  <si>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</si>
  <si>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</si>
  <si>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</si>
  <si>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</si>
  <si>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单位：区纪委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</si>
  <si>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</si>
  <si>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</si>
  <si>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</si>
  <si>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</si>
  <si>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</si>
  <si>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</si>
  <si>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</si>
  <si>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</si>
  <si>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</si>
  <si>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</si>
  <si>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</si>
  <si>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</si>
  <si>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</si>
  <si>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</si>
  <si>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</si>
  <si>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</si>
  <si>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</si>
  <si>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</si>
  <si>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</si>
  <si>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</si>
  <si>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</si>
  <si>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</si>
  <si>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</si>
  <si>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</si>
  <si>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</si>
  <si>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</si>
  <si>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</si>
  <si>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</si>
  <si>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</si>
  <si>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</si>
  <si>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</si>
  <si>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</si>
  <si>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</si>
  <si>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</si>
  <si>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</si>
  <si>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</si>
  <si>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</si>
  <si>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</si>
  <si>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</si>
  <si>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</si>
  <si>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</si>
  <si>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</si>
  <si>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</si>
  <si>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</si>
  <si>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</si>
  <si>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</si>
  <si>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</si>
  <si>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</si>
  <si>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</si>
  <si>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</si>
  <si>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</si>
  <si>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</si>
  <si>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</si>
  <si>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</si>
  <si>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</si>
  <si>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</si>
  <si>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</si>
  <si>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</si>
  <si>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</si>
  <si>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</si>
  <si>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</si>
  <si>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</si>
  <si>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</si>
  <si>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</si>
  <si>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</si>
  <si>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</si>
  <si>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</si>
  <si>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</si>
  <si>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</si>
  <si>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</si>
  <si>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</si>
  <si>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</si>
  <si>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</si>
  <si>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</si>
  <si>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</si>
  <si>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</si>
  <si>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</si>
  <si>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</si>
  <si>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</si>
  <si>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</si>
  <si>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</si>
  <si>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</si>
  <si>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</si>
  <si>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</si>
  <si>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</si>
  <si>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</si>
  <si>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</si>
  <si>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</si>
  <si>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</si>
  <si>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</si>
  <si>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</si>
  <si>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</si>
  <si>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</si>
  <si>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</si>
  <si>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</si>
  <si>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</si>
  <si>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</si>
  <si>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</si>
  <si>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</si>
  <si>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</si>
  <si>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</si>
  <si>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单位：南湖新区纪工委、监工委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</si>
  <si>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</si>
  <si>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</si>
  <si>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</si>
  <si>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</si>
  <si>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</si>
  <si>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</si>
  <si>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</si>
  <si>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</si>
  <si>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</si>
  <si>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</si>
  <si>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</si>
  <si>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</si>
  <si>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</si>
  <si>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</si>
  <si>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</si>
  <si>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</si>
  <si>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</si>
  <si>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</si>
  <si>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</si>
  <si>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</si>
  <si>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</si>
  <si>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</si>
  <si>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</si>
  <si>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</si>
  <si>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</si>
  <si>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</si>
  <si>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</si>
  <si>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</si>
  <si>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</si>
  <si>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</si>
  <si>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</si>
  <si>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03</t>
  </si>
  <si>
    <t>01</t>
  </si>
  <si>
    <t>行政运行</t>
  </si>
  <si>
    <t>201</t>
  </si>
  <si>
    <t>11</t>
  </si>
  <si>
    <t>02</t>
  </si>
  <si>
    <t>一般行政管理事务</t>
  </si>
  <si>
    <t>99</t>
  </si>
  <si>
    <t>其他纪检监察事务支出</t>
  </si>
  <si>
    <t>208</t>
  </si>
  <si>
    <t>05</t>
  </si>
  <si>
    <t>06</t>
  </si>
  <si>
    <t>机关事业单位职业年金缴费支出</t>
  </si>
  <si>
    <t>27</t>
  </si>
  <si>
    <t>财政对工伤保险基金的补助</t>
  </si>
  <si>
    <t>221</t>
  </si>
  <si>
    <t>住房公积金</t>
  </si>
  <si>
    <t>210</t>
  </si>
  <si>
    <t>公务员医疗补助</t>
  </si>
  <si>
    <t>其他行政事业单位医疗支出</t>
  </si>
  <si>
    <t>机关事业单位基本养老保险缴费支出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</si>
  <si>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</si>
  <si>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</si>
  <si>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</si>
  <si>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</si>
  <si>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</si>
  <si>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</si>
  <si>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</si>
  <si>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</si>
  <si>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</si>
  <si>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</si>
  <si>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</si>
  <si>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</si>
  <si>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</si>
  <si>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</si>
  <si>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</si>
  <si>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</si>
  <si>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</si>
  <si>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</si>
  <si>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</si>
  <si>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</si>
  <si>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</si>
  <si>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</si>
  <si>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</si>
  <si>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</si>
  <si>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</si>
  <si>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</si>
  <si>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</si>
  <si>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</si>
  <si>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</si>
  <si>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</si>
  <si>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</si>
  <si>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</si>
  <si>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</si>
  <si>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</si>
  <si>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</si>
  <si>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</si>
  <si>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</si>
  <si>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人员经费</t>
  </si>
  <si>
    <t>公用经费</t>
  </si>
  <si>
    <t>商品和服务支出</t>
  </si>
  <si>
    <t>工资奖金津补贴</t>
  </si>
  <si>
    <t>社会保障缴费</t>
  </si>
  <si>
    <t>其他工资福利支出</t>
  </si>
  <si>
    <t>其他对事业单位补助</t>
  </si>
  <si>
    <t>财政对失业保险基金的补助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</si>
  <si>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</si>
  <si>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</si>
  <si>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</si>
  <si>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</si>
  <si>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</si>
  <si>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</si>
  <si>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</si>
  <si>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</si>
  <si>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</si>
  <si>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</si>
  <si>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</si>
  <si>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</si>
  <si>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</si>
  <si>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</si>
  <si>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</si>
  <si>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</si>
  <si>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</si>
  <si>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</si>
  <si>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</si>
  <si>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</si>
  <si>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无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</si>
  <si>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</si>
  <si>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</si>
  <si>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</si>
  <si>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</si>
  <si>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</si>
  <si>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</si>
  <si>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</si>
  <si>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</si>
  <si>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</si>
  <si>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</si>
  <si>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</si>
  <si>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</si>
  <si>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</si>
  <si>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</si>
  <si>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</si>
  <si>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</si>
  <si>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</si>
  <si>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</si>
  <si>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</si>
  <si>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</si>
  <si>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</si>
  <si>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</si>
  <si>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</si>
  <si>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</si>
  <si>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</si>
  <si>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</si>
  <si>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</si>
  <si>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</si>
  <si>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</si>
  <si>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</si>
  <si>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</si>
  <si>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</si>
  <si>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</si>
  <si>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</si>
  <si>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</si>
  <si>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</si>
  <si>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</si>
  <si>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</si>
  <si>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</si>
  <si>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</si>
  <si>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</si>
  <si>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</si>
  <si>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</si>
  <si>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</si>
  <si>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</si>
  <si>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</si>
  <si>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</si>
  <si>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本年政府性基金预算支出</t>
  </si>
  <si>
    <t>国有资本经营预算支出表</t>
  </si>
  <si>
    <t>本年国有资本经营预算支出</t>
  </si>
  <si>
    <t>本年财政专户管理资金预算支出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</si>
  <si>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</si>
  <si>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</si>
  <si>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</si>
  <si>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</si>
  <si>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</si>
  <si>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</si>
  <si>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</si>
  <si>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</si>
  <si>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</si>
  <si>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</si>
  <si>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</si>
  <si>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</si>
  <si>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</si>
  <si>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纪委监委专项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</si>
  <si>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</si>
  <si>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</si>
  <si>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</si>
  <si>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</si>
  <si>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</si>
  <si>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</si>
  <si>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</si>
  <si>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</si>
  <si>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</si>
  <si>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</si>
  <si>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</si>
  <si>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</si>
  <si>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</si>
  <si>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</si>
  <si>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规定时间内完成</t>
  </si>
  <si>
    <t>成本指标</t>
  </si>
  <si>
    <t>经济成本指标</t>
  </si>
  <si>
    <t>商品和服务所需经济成本</t>
  </si>
  <si>
    <t>按时完成</t>
  </si>
  <si>
    <t>完成规定任务所需成本</t>
  </si>
  <si>
    <t>完成一项加分</t>
  </si>
  <si>
    <t>定量</t>
  </si>
  <si>
    <t>社会成本指标</t>
  </si>
  <si>
    <t>生态环境成本指标</t>
  </si>
  <si>
    <t>产出指标</t>
  </si>
  <si>
    <t>数量指标</t>
  </si>
  <si>
    <t>时效指标</t>
  </si>
  <si>
    <t>质量指标</t>
  </si>
  <si>
    <t>满意度指标</t>
  </si>
  <si>
    <t>服务对象满意度指标</t>
  </si>
  <si>
    <t>社会公公或服务对象满意度</t>
  </si>
  <si>
    <t>完成任务服务对象满意</t>
  </si>
  <si>
    <t>≥98%</t>
  </si>
  <si>
    <t>效益指标</t>
  </si>
  <si>
    <t>经济效益指标</t>
  </si>
  <si>
    <t>社会效益指标</t>
  </si>
  <si>
    <t>生态效益指标</t>
  </si>
  <si>
    <t>整体支出绩效目标表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</si>
  <si>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</si>
  <si>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</si>
  <si>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</si>
  <si>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</si>
  <si>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</si>
  <si>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</si>
  <si>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</si>
  <si>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</si>
  <si>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</si>
  <si>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t xml:space="preserve">目标1：着力加强监督检查。维护政令畅通，重点加强对区工委区管委会重大决策部署开展监督执纪问责，严肃党内政治生活，强化党内监督，发挥巡察利剑作用。
目标2：着力加强纪律建设。严格落实廉政风险防控，加强纪律宣传教育。引导党员干部增强“四个意识”。有效运用“四种形态”。
目标3：着力强化责任追究。进一步细化实化领导班子集体责任和领导班子成员管党治党职责，制订责任清单，细化责任内容，让失责必问成为常态。
目标4：着力推进作风建设。深化专项整治工作，畅通群众举报渠道，及时受理、核实、处置“四风”问题线索，弘扬社会风清气正，引导党员干部培养高尚道德情操、抵制不良风气。
目标5：着力加大纪律审查力度。深化问题专项治理，零容忍惩治腐败。提高执纪审查质量和效率。严格落实执纪审查工作以上级纪委领导为主和线索处置、执纪审查情况报告制度。
目标6：着力强化自身建设。加强纪检监察干部思想政治建设，坚定理想信念，牢记职责使命，强化担当意识。
</t>
  </si>
  <si>
    <t>重点工作任务完成</t>
  </si>
  <si>
    <t>完成全年执纪问责任务</t>
  </si>
  <si>
    <t>%</t>
  </si>
  <si>
    <t>履职目标实现</t>
  </si>
  <si>
    <t>完成法纪效果</t>
  </si>
  <si>
    <t>履职效益</t>
  </si>
  <si>
    <t>完成社会效果</t>
  </si>
  <si>
    <t>满意度</t>
  </si>
  <si>
    <t>完成政治效果</t>
  </si>
  <si>
    <t>其他资金绩效目标表</t>
  </si>
  <si>
    <t>单位：万元</t>
  </si>
  <si>
    <t>资金投向</t>
  </si>
  <si>
    <t>年度绩效目标</t>
  </si>
  <si>
    <t>省级支出</t>
  </si>
  <si>
    <t>对市县专项转移支付</t>
  </si>
  <si>
    <t>可持续影响指标</t>
  </si>
  <si>
    <t>社会公益或服务对象满意度指标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</si>
</sst>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1">
    <font>
      <sz val="11"/>
      <color indexed="8"/>
      <name val="宋体"/>
      <charset val="1"/>
      <scheme val="minor"/>
    </font>
    <font>
      <sz val="11"/>
      <color indexed="8"/>
      <name val="Calibri"/>
      <charset val="134"/>
    </font>
    <font>
      <sz val="10"/>
      <name val="Arial"/>
      <charset val="134"/>
    </font>
    <font>
      <b/>
      <sz val="20"/>
      <color indexed="8"/>
      <name val="宋体"/>
      <charset val="134"/>
    </font>
    <font>
      <b/>
      <sz val="10"/>
      <color rgb="FF000000"/>
      <name val="宋体"/>
      <charset val="134"/>
    </font>
    <font>
      <b/>
      <sz val="10"/>
      <color indexed="8"/>
      <name val="宋体"/>
      <charset val="134"/>
    </font>
    <font>
      <sz val="9"/>
      <color rgb="FF000000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b/>
      <sz val="17"/>
      <name val="SimSun"/>
      <charset val="134"/>
    </font>
    <font>
      <b/>
      <sz val="9"/>
      <name val="SimSun"/>
      <charset val="134"/>
    </font>
    <font>
      <b/>
      <sz val="8"/>
      <name val="SimSun"/>
      <charset val="134"/>
    </font>
    <font>
      <sz val="7"/>
      <name val="SimSun"/>
      <charset val="134"/>
    </font>
    <font>
      <sz val="9"/>
      <name val="SimSun"/>
      <charset val="134"/>
    </font>
    <font>
      <b/>
      <sz val="19"/>
      <name val="SimSun"/>
      <charset val="134"/>
    </font>
    <font>
      <b/>
      <sz val="7"/>
      <name val="SimSun"/>
      <charset val="134"/>
    </font>
    <font>
      <b/>
      <sz val="11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21" fillId="0" borderId="0" applyFont="0" applyFill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3" fillId="4" borderId="10" applyNumberFormat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1" fillId="8" borderId="11" applyNumberFormat="0" applyFont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34" fillId="12" borderId="14" applyNumberFormat="0" applyAlignment="0" applyProtection="0">
      <alignment vertical="center"/>
    </xf>
    <xf numFmtId="0" fontId="35" fillId="12" borderId="10" applyNumberFormat="0" applyAlignment="0" applyProtection="0">
      <alignment vertical="center"/>
    </xf>
    <xf numFmtId="0" fontId="36" fillId="13" borderId="15" applyNumberFormat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93">
    <xf numFmtId="0" fontId="0" fillId="0" borderId="0" xfId="0" applyFont="1">
      <alignment vertical="center"/>
    </xf>
    <xf numFmtId="0" fontId="1" fillId="0" borderId="0" xfId="0" applyFont="1" applyFill="1" applyBorder="1" applyAlignment="1" applyProtection="1"/>
    <xf numFmtId="0" fontId="2" fillId="0" borderId="0" xfId="0" applyFont="1" applyFill="1" applyBorder="1" applyAlignment="1"/>
    <xf numFmtId="0" fontId="3" fillId="0" borderId="0" xfId="0" applyFont="1" applyFill="1" applyBorder="1" applyAlignment="1" applyProtection="1">
      <alignment horizontal="center"/>
    </xf>
    <xf numFmtId="0" fontId="4" fillId="0" borderId="0" xfId="0" applyFont="1" applyFill="1" applyBorder="1" applyAlignment="1" applyProtection="1">
      <alignment horizontal="left" vertical="center"/>
    </xf>
    <xf numFmtId="0" fontId="5" fillId="0" borderId="0" xfId="0" applyFont="1" applyFill="1" applyBorder="1" applyAlignment="1" applyProtection="1">
      <alignment horizontal="left" vertical="center"/>
    </xf>
    <xf numFmtId="0" fontId="5" fillId="0" borderId="1" xfId="0" applyFont="1" applyFill="1" applyBorder="1" applyAlignment="1" applyProtection="1">
      <alignment vertical="center"/>
    </xf>
    <xf numFmtId="0" fontId="5" fillId="0" borderId="2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 applyProtection="1">
      <alignment vertical="center"/>
    </xf>
    <xf numFmtId="0" fontId="6" fillId="0" borderId="3" xfId="0" applyFont="1" applyFill="1" applyBorder="1" applyAlignment="1">
      <alignment horizontal="center" vertical="center" wrapText="1"/>
    </xf>
    <xf numFmtId="4" fontId="5" fillId="0" borderId="4" xfId="0" applyNumberFormat="1" applyFont="1" applyFill="1" applyBorder="1" applyAlignment="1" applyProtection="1">
      <alignment horizontal="right" vertical="center"/>
    </xf>
    <xf numFmtId="4" fontId="5" fillId="0" borderId="3" xfId="0" applyNumberFormat="1" applyFont="1" applyFill="1" applyBorder="1" applyAlignment="1" applyProtection="1">
      <alignment horizontal="right" vertical="center"/>
    </xf>
    <xf numFmtId="0" fontId="5" fillId="0" borderId="3" xfId="0" applyFont="1" applyFill="1" applyBorder="1" applyAlignment="1" applyProtection="1">
      <alignment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 applyProtection="1">
      <alignment horizontal="right" vertical="center"/>
    </xf>
    <xf numFmtId="0" fontId="8" fillId="0" borderId="3" xfId="0" applyFont="1" applyFill="1" applyBorder="1" applyAlignment="1" applyProtection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vertical="center" wrapText="1"/>
    </xf>
    <xf numFmtId="0" fontId="11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4" fontId="12" fillId="0" borderId="5" xfId="0" applyNumberFormat="1" applyFont="1" applyBorder="1" applyAlignment="1">
      <alignment vertical="center" wrapText="1"/>
    </xf>
    <xf numFmtId="0" fontId="12" fillId="0" borderId="5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right" vertical="center" wrapText="1"/>
    </xf>
    <xf numFmtId="0" fontId="13" fillId="0" borderId="0" xfId="0" applyFont="1" applyBorder="1" applyAlignment="1">
      <alignment vertical="center" wrapText="1"/>
    </xf>
    <xf numFmtId="0" fontId="14" fillId="0" borderId="0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left" vertical="center" wrapText="1"/>
    </xf>
    <xf numFmtId="4" fontId="15" fillId="0" borderId="5" xfId="0" applyNumberFormat="1" applyFont="1" applyBorder="1" applyAlignment="1">
      <alignment vertical="center" wrapText="1"/>
    </xf>
    <xf numFmtId="0" fontId="15" fillId="0" borderId="5" xfId="0" applyFont="1" applyBorder="1" applyAlignment="1">
      <alignment vertical="center" wrapText="1"/>
    </xf>
    <xf numFmtId="0" fontId="12" fillId="0" borderId="6" xfId="0" applyFont="1" applyBorder="1" applyAlignment="1">
      <alignment vertical="center" wrapText="1"/>
    </xf>
    <xf numFmtId="4" fontId="12" fillId="0" borderId="6" xfId="0" applyNumberFormat="1" applyFont="1" applyBorder="1" applyAlignment="1">
      <alignment vertical="center" wrapText="1"/>
    </xf>
    <xf numFmtId="0" fontId="12" fillId="0" borderId="7" xfId="0" applyFont="1" applyBorder="1" applyAlignment="1">
      <alignment vertical="center" wrapText="1"/>
    </xf>
    <xf numFmtId="4" fontId="12" fillId="0" borderId="7" xfId="0" applyNumberFormat="1" applyFont="1" applyBorder="1" applyAlignment="1">
      <alignment vertical="center" wrapText="1"/>
    </xf>
    <xf numFmtId="0" fontId="12" fillId="0" borderId="8" xfId="0" applyFont="1" applyBorder="1" applyAlignment="1">
      <alignment vertical="center" wrapText="1"/>
    </xf>
    <xf numFmtId="4" fontId="12" fillId="0" borderId="8" xfId="0" applyNumberFormat="1" applyFont="1" applyBorder="1" applyAlignment="1">
      <alignment vertical="center" wrapText="1"/>
    </xf>
    <xf numFmtId="0" fontId="16" fillId="0" borderId="0" xfId="0" applyFont="1" applyBorder="1" applyAlignment="1">
      <alignment vertical="center" wrapText="1"/>
    </xf>
    <xf numFmtId="0" fontId="17" fillId="0" borderId="0" xfId="0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4" fontId="15" fillId="0" borderId="5" xfId="0" applyNumberFormat="1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left" vertical="center" wrapText="1"/>
    </xf>
    <xf numFmtId="0" fontId="12" fillId="2" borderId="5" xfId="0" applyFont="1" applyFill="1" applyBorder="1" applyAlignment="1">
      <alignment horizontal="left" vertical="center" wrapText="1"/>
    </xf>
    <xf numFmtId="4" fontId="12" fillId="0" borderId="5" xfId="0" applyNumberFormat="1" applyFont="1" applyBorder="1" applyAlignment="1">
      <alignment horizontal="right" vertical="center" wrapText="1"/>
    </xf>
    <xf numFmtId="0" fontId="15" fillId="2" borderId="5" xfId="0" applyFont="1" applyFill="1" applyBorder="1" applyAlignment="1">
      <alignment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vertical="center" wrapText="1"/>
    </xf>
    <xf numFmtId="4" fontId="12" fillId="2" borderId="5" xfId="0" applyNumberFormat="1" applyFont="1" applyFill="1" applyBorder="1" applyAlignment="1">
      <alignment vertical="center" wrapText="1"/>
    </xf>
    <xf numFmtId="49" fontId="17" fillId="0" borderId="3" xfId="0" applyNumberFormat="1" applyFont="1" applyBorder="1" applyAlignment="1">
      <alignment horizontal="center" vertical="center" wrapText="1"/>
    </xf>
    <xf numFmtId="0" fontId="11" fillId="0" borderId="3" xfId="0" applyFont="1" applyBorder="1" applyAlignment="1">
      <alignment vertical="center" wrapText="1"/>
    </xf>
    <xf numFmtId="0" fontId="11" fillId="2" borderId="3" xfId="0" applyFont="1" applyFill="1" applyBorder="1" applyAlignment="1">
      <alignment horizontal="left" vertical="center" wrapText="1"/>
    </xf>
    <xf numFmtId="0" fontId="11" fillId="2" borderId="3" xfId="0" applyFont="1" applyFill="1" applyBorder="1" applyAlignment="1">
      <alignment horizontal="center" vertical="center" wrapText="1"/>
    </xf>
    <xf numFmtId="4" fontId="15" fillId="0" borderId="5" xfId="0" applyNumberFormat="1" applyFont="1" applyBorder="1" applyAlignment="1">
      <alignment horizontal="right" vertical="center" wrapText="1"/>
    </xf>
    <xf numFmtId="0" fontId="11" fillId="0" borderId="6" xfId="0" applyFont="1" applyBorder="1" applyAlignment="1">
      <alignment horizontal="center" vertical="center" wrapText="1"/>
    </xf>
    <xf numFmtId="49" fontId="13" fillId="0" borderId="3" xfId="0" applyNumberFormat="1" applyFont="1" applyBorder="1" applyAlignment="1">
      <alignment horizontal="center" vertical="center" wrapText="1"/>
    </xf>
    <xf numFmtId="49" fontId="17" fillId="2" borderId="3" xfId="0" applyNumberFormat="1" applyFont="1" applyFill="1" applyBorder="1" applyAlignment="1">
      <alignment horizontal="center" vertical="center" wrapText="1"/>
    </xf>
    <xf numFmtId="4" fontId="15" fillId="0" borderId="3" xfId="0" applyNumberFormat="1" applyFont="1" applyBorder="1" applyAlignment="1">
      <alignment vertical="center" wrapText="1"/>
    </xf>
    <xf numFmtId="4" fontId="12" fillId="0" borderId="3" xfId="0" applyNumberFormat="1" applyFont="1" applyBorder="1" applyAlignment="1">
      <alignment vertical="center" wrapText="1"/>
    </xf>
    <xf numFmtId="4" fontId="12" fillId="0" borderId="3" xfId="0" applyNumberFormat="1" applyFont="1" applyBorder="1" applyAlignment="1">
      <alignment horizontal="right" vertical="center" wrapText="1"/>
    </xf>
    <xf numFmtId="0" fontId="0" fillId="0" borderId="3" xfId="0" applyFont="1" applyBorder="1">
      <alignment vertical="center"/>
    </xf>
    <xf numFmtId="4" fontId="15" fillId="0" borderId="3" xfId="0" applyNumberFormat="1" applyFont="1" applyBorder="1" applyAlignment="1">
      <alignment horizontal="right" vertical="center" wrapText="1"/>
    </xf>
    <xf numFmtId="4" fontId="15" fillId="0" borderId="3" xfId="0" applyNumberFormat="1" applyFont="1" applyBorder="1" applyAlignment="1">
      <alignment horizontal="center" vertical="center" wrapText="1"/>
    </xf>
    <xf numFmtId="4" fontId="12" fillId="0" borderId="3" xfId="0" applyNumberFormat="1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15" fillId="0" borderId="0" xfId="0" applyFont="1" applyBorder="1" applyAlignment="1">
      <alignment vertical="center" wrapText="1"/>
    </xf>
    <xf numFmtId="0" fontId="15" fillId="0" borderId="6" xfId="0" applyFont="1" applyBorder="1" applyAlignment="1">
      <alignment horizontal="center" vertical="center" wrapText="1"/>
    </xf>
    <xf numFmtId="49" fontId="13" fillId="0" borderId="5" xfId="0" applyNumberFormat="1" applyFont="1" applyBorder="1" applyAlignment="1">
      <alignment horizontal="center" vertical="center" wrapText="1"/>
    </xf>
    <xf numFmtId="0" fontId="11" fillId="0" borderId="9" xfId="0" applyFont="1" applyBorder="1" applyAlignment="1">
      <alignment vertical="center" wrapText="1"/>
    </xf>
    <xf numFmtId="49" fontId="17" fillId="0" borderId="5" xfId="0" applyNumberFormat="1" applyFont="1" applyBorder="1" applyAlignment="1">
      <alignment horizontal="center" vertical="center" wrapText="1"/>
    </xf>
    <xf numFmtId="49" fontId="17" fillId="2" borderId="5" xfId="0" applyNumberFormat="1" applyFont="1" applyFill="1" applyBorder="1" applyAlignment="1">
      <alignment horizontal="center" vertical="center" wrapText="1"/>
    </xf>
    <xf numFmtId="0" fontId="11" fillId="0" borderId="5" xfId="0" applyFont="1" applyBorder="1" applyAlignment="1">
      <alignment vertical="center" wrapText="1"/>
    </xf>
    <xf numFmtId="0" fontId="11" fillId="2" borderId="5" xfId="0" applyFont="1" applyFill="1" applyBorder="1" applyAlignment="1">
      <alignment horizontal="left" vertical="center" wrapText="1"/>
    </xf>
    <xf numFmtId="0" fontId="11" fillId="2" borderId="5" xfId="0" applyFont="1" applyFill="1" applyBorder="1" applyAlignment="1">
      <alignment horizontal="center" vertical="center" wrapText="1"/>
    </xf>
    <xf numFmtId="4" fontId="11" fillId="2" borderId="5" xfId="0" applyNumberFormat="1" applyFont="1" applyFill="1" applyBorder="1" applyAlignment="1">
      <alignment horizontal="center" vertical="center" wrapText="1"/>
    </xf>
    <xf numFmtId="4" fontId="15" fillId="2" borderId="3" xfId="0" applyNumberFormat="1" applyFont="1" applyFill="1" applyBorder="1" applyAlignment="1">
      <alignment vertical="center" wrapText="1"/>
    </xf>
    <xf numFmtId="4" fontId="12" fillId="2" borderId="3" xfId="0" applyNumberFormat="1" applyFont="1" applyFill="1" applyBorder="1" applyAlignment="1">
      <alignment vertical="center" wrapText="1"/>
    </xf>
    <xf numFmtId="4" fontId="11" fillId="2" borderId="5" xfId="0" applyNumberFormat="1" applyFont="1" applyFill="1" applyBorder="1" applyAlignment="1">
      <alignment vertical="center" wrapText="1"/>
    </xf>
    <xf numFmtId="0" fontId="11" fillId="2" borderId="5" xfId="0" applyFont="1" applyFill="1" applyBorder="1" applyAlignment="1">
      <alignment vertical="center" wrapText="1"/>
    </xf>
    <xf numFmtId="0" fontId="13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center" wrapText="1"/>
    </xf>
    <xf numFmtId="4" fontId="11" fillId="0" borderId="5" xfId="0" applyNumberFormat="1" applyFont="1" applyBorder="1" applyAlignment="1">
      <alignment horizontal="center" vertical="center" wrapText="1"/>
    </xf>
    <xf numFmtId="4" fontId="17" fillId="2" borderId="5" xfId="0" applyNumberFormat="1" applyFont="1" applyFill="1" applyBorder="1" applyAlignment="1">
      <alignment horizontal="center" vertical="center" wrapText="1"/>
    </xf>
    <xf numFmtId="4" fontId="11" fillId="0" borderId="5" xfId="0" applyNumberFormat="1" applyFont="1" applyBorder="1" applyAlignment="1">
      <alignment vertical="center" wrapText="1"/>
    </xf>
    <xf numFmtId="4" fontId="17" fillId="2" borderId="5" xfId="0" applyNumberFormat="1" applyFont="1" applyFill="1" applyBorder="1" applyAlignment="1">
      <alignment vertical="center" wrapText="1"/>
    </xf>
    <xf numFmtId="0" fontId="17" fillId="2" borderId="5" xfId="0" applyFont="1" applyFill="1" applyBorder="1" applyAlignment="1">
      <alignment vertical="center" wrapText="1"/>
    </xf>
    <xf numFmtId="0" fontId="13" fillId="0" borderId="0" xfId="0" applyFont="1" applyBorder="1" applyAlignment="1">
      <alignment horizontal="right" vertical="center" wrapText="1"/>
    </xf>
    <xf numFmtId="0" fontId="18" fillId="0" borderId="0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left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left" vertical="center" wrapText="1"/>
    </xf>
    <xf numFmtId="0" fontId="19" fillId="2" borderId="5" xfId="0" applyFont="1" applyFill="1" applyBorder="1" applyAlignment="1">
      <alignment horizontal="left" vertical="center" wrapText="1"/>
    </xf>
    <xf numFmtId="0" fontId="20" fillId="0" borderId="0" xfId="0" applyFont="1" applyBorder="1" applyAlignment="1">
      <alignment horizontal="center" vertical="center" wrapText="1"/>
    </xf>
    <xf numFmtId="0" fontId="18" fillId="0" borderId="0" xfId="0" applyFont="1" applyBorder="1" applyAlignment="1">
      <alignment vertical="center" wrapText="1"/>
    </xf>
    <xf numFmtId="0" fontId="18" fillId="0" borderId="0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5"/>
  <sheetViews>
    <sheetView workbookViewId="0">
      <selection activeCell="A1" sqref="A1:I1"/>
    </sheetView>
  </sheetViews>
  <sheetFormatPr defaultColWidth="10" defaultRowHeight="13.5" outlineLevelRow="4"/>
  <cols>
    <col min="1" max="1" width="3.6283185840708" customWidth="1"/>
    <col min="2" max="2" width="3.75221238938053" customWidth="1"/>
    <col min="3" max="3" width="4.6283185840708" customWidth="1"/>
    <col min="4" max="4" width="19.2477876106195" customWidth="1"/>
    <col min="5" max="10" width="9.75221238938053" customWidth="1"/>
  </cols>
  <sheetData>
    <row r="1" ht="73.35" customHeight="1" spans="1:9">
      <c r="A1" s="90" t="s">
        <v>0</v>
      </c>
      <c r="B1" s="90"/>
      <c r="C1" s="90"/>
      <c r="D1" s="90"/>
      <c r="E1" s="90"/>
      <c r="F1" s="90"/>
      <c r="G1" s="90"/>
      <c r="H1" s="90"/>
      <c r="I1" s="90"/>
    </row>
    <row r="2" ht="23.25" customHeight="1" spans="1:9">
      <c r="A2" s="18"/>
      <c r="B2" s="18"/>
      <c r="C2" s="18"/>
      <c r="D2" s="18"/>
      <c r="E2" s="18"/>
      <c r="F2" s="18"/>
      <c r="G2" s="18"/>
      <c r="H2" s="18"/>
      <c r="I2" s="18"/>
    </row>
    <row r="3" ht="21.6" customHeight="1" spans="1:9">
      <c r="A3" s="18"/>
      <c r="B3" s="18"/>
      <c r="C3" s="18"/>
      <c r="D3" s="18"/>
      <c r="E3" s="18"/>
      <c r="F3" s="18"/>
      <c r="G3" s="18"/>
      <c r="H3" s="18"/>
      <c r="I3" s="18"/>
    </row>
    <row r="4" ht="39.6" customHeight="1" spans="1:9">
      <c r="A4" s="91"/>
      <c r="B4" s="92"/>
      <c r="C4" s="24"/>
      <c r="D4" s="91" t="s">
        <v>1</v>
      </c>
      <c r="E4" s="92">
        <v>102001</v>
      </c>
      <c r="F4" s="92"/>
      <c r="G4" s="92"/>
      <c r="H4" s="92"/>
      <c r="I4" s="24"/>
    </row>
    <row r="5" ht="54.4" customHeight="1" spans="1:9">
      <c r="A5" s="91"/>
      <c r="B5" s="92"/>
      <c r="C5" s="24"/>
      <c r="D5" s="91" t="s">
        <v>2</v>
      </c>
      <c r="E5" s="92" t="s">
        <v>3</v>
      </c>
      <c r="F5" s="92"/>
      <c r="G5" s="92"/>
      <c r="H5" s="92"/>
      <c r="I5" s="24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fitToHeight="0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workbookViewId="0">
      <selection activeCell="F6" sqref="F6:F13"/>
    </sheetView>
  </sheetViews>
  <sheetFormatPr defaultColWidth="10" defaultRowHeight="13.5"/>
  <cols>
    <col min="1" max="1" width="4.3716814159292" customWidth="1"/>
    <col min="2" max="2" width="4.75221238938053" customWidth="1"/>
    <col min="3" max="3" width="5.3716814159292" customWidth="1"/>
    <col min="4" max="4" width="9.6283185840708" customWidth="1"/>
    <col min="5" max="5" width="21.2477876106195" customWidth="1"/>
    <col min="6" max="6" width="13.3716814159292" customWidth="1"/>
    <col min="7" max="7" width="12.5044247787611" customWidth="1"/>
    <col min="8" max="9" width="10.2477876106195" customWidth="1"/>
    <col min="10" max="10" width="9.12389380530973" customWidth="1"/>
    <col min="11" max="11" width="10.2477876106195" customWidth="1"/>
    <col min="12" max="12" width="12.5044247787611" customWidth="1"/>
    <col min="13" max="13" width="9.6283185840708" customWidth="1"/>
    <col min="14" max="14" width="9.87610619469027" customWidth="1"/>
    <col min="15" max="16" width="9.75221238938053" customWidth="1"/>
  </cols>
  <sheetData>
    <row r="1" ht="16.35" customHeight="1" spans="1:1">
      <c r="A1" s="24"/>
    </row>
    <row r="2" ht="44.85" customHeight="1" spans="1:14">
      <c r="A2" s="17" t="s">
        <v>13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</row>
    <row r="3" ht="22.35" customHeight="1" spans="1:14">
      <c r="A3" s="18" t="s">
        <v>130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23" t="s">
        <v>29</v>
      </c>
      <c r="N3" s="23"/>
    </row>
    <row r="4" ht="42.2" customHeight="1" spans="1:14">
      <c r="A4" s="19" t="s">
        <v>151</v>
      </c>
      <c r="B4" s="19"/>
      <c r="C4" s="19"/>
      <c r="D4" s="19" t="s">
        <v>183</v>
      </c>
      <c r="E4" s="19" t="s">
        <v>184</v>
      </c>
      <c r="F4" s="19" t="s">
        <v>200</v>
      </c>
      <c r="G4" s="19" t="s">
        <v>186</v>
      </c>
      <c r="H4" s="19"/>
      <c r="I4" s="19"/>
      <c r="J4" s="19"/>
      <c r="K4" s="19"/>
      <c r="L4" s="19" t="s">
        <v>190</v>
      </c>
      <c r="M4" s="19"/>
      <c r="N4" s="19"/>
    </row>
    <row r="5" ht="39.6" customHeight="1" spans="1:14">
      <c r="A5" s="52" t="s">
        <v>159</v>
      </c>
      <c r="B5" s="52" t="s">
        <v>160</v>
      </c>
      <c r="C5" s="52" t="s">
        <v>161</v>
      </c>
      <c r="D5" s="52"/>
      <c r="E5" s="52"/>
      <c r="F5" s="52"/>
      <c r="G5" s="52" t="s">
        <v>133</v>
      </c>
      <c r="H5" s="52" t="s">
        <v>223</v>
      </c>
      <c r="I5" s="52" t="s">
        <v>224</v>
      </c>
      <c r="J5" s="52" t="s">
        <v>178</v>
      </c>
      <c r="K5" s="52" t="s">
        <v>225</v>
      </c>
      <c r="L5" s="52" t="s">
        <v>133</v>
      </c>
      <c r="M5" s="52" t="s">
        <v>201</v>
      </c>
      <c r="N5" s="52" t="s">
        <v>226</v>
      </c>
    </row>
    <row r="6" ht="25.5" customHeight="1" spans="1:14">
      <c r="A6" s="53">
        <v>201</v>
      </c>
      <c r="B6" s="53" t="s">
        <v>162</v>
      </c>
      <c r="C6" s="53" t="s">
        <v>163</v>
      </c>
      <c r="D6" s="48">
        <v>102001</v>
      </c>
      <c r="E6" s="49" t="s">
        <v>164</v>
      </c>
      <c r="F6" s="50">
        <f>G6+L6</f>
        <v>76.25</v>
      </c>
      <c r="G6" s="50">
        <f>H6+I6+J6+K6</f>
        <v>76.25</v>
      </c>
      <c r="H6" s="50">
        <f>'7一般公共预算支出表'!H7</f>
        <v>76.25</v>
      </c>
      <c r="I6" s="59"/>
      <c r="J6" s="59"/>
      <c r="K6" s="59"/>
      <c r="L6" s="59"/>
      <c r="M6" s="59"/>
      <c r="N6" s="59"/>
    </row>
    <row r="7" ht="25.5" customHeight="1" spans="1:14">
      <c r="A7" s="47" t="s">
        <v>171</v>
      </c>
      <c r="B7" s="47" t="s">
        <v>172</v>
      </c>
      <c r="C7" s="47" t="s">
        <v>173</v>
      </c>
      <c r="D7" s="48">
        <v>102001</v>
      </c>
      <c r="E7" s="49" t="s">
        <v>174</v>
      </c>
      <c r="F7" s="50">
        <f t="shared" ref="F7:F13" si="0">G7+L7</f>
        <v>5.9</v>
      </c>
      <c r="G7" s="50">
        <f t="shared" ref="G7:G13" si="1">H7+I7+J7+K7</f>
        <v>5.9</v>
      </c>
      <c r="H7" s="57"/>
      <c r="I7" s="50">
        <f>'7一般公共预算支出表'!H10</f>
        <v>5.9</v>
      </c>
      <c r="J7" s="57"/>
      <c r="K7" s="57"/>
      <c r="L7" s="56"/>
      <c r="M7" s="57"/>
      <c r="N7" s="57"/>
    </row>
    <row r="8" ht="25.5" customHeight="1" spans="1:14">
      <c r="A8" s="47" t="s">
        <v>171</v>
      </c>
      <c r="B8" s="47" t="s">
        <v>175</v>
      </c>
      <c r="C8" s="47" t="s">
        <v>163</v>
      </c>
      <c r="D8" s="48">
        <v>102001</v>
      </c>
      <c r="E8" s="49" t="s">
        <v>227</v>
      </c>
      <c r="F8" s="50">
        <f t="shared" si="0"/>
        <v>0.51</v>
      </c>
      <c r="G8" s="50">
        <f t="shared" si="1"/>
        <v>0.51</v>
      </c>
      <c r="H8" s="58"/>
      <c r="I8" s="50">
        <v>0.51</v>
      </c>
      <c r="J8" s="58"/>
      <c r="K8" s="58"/>
      <c r="L8" s="58"/>
      <c r="M8" s="58"/>
      <c r="N8" s="58"/>
    </row>
    <row r="9" ht="25.5" customHeight="1" spans="1:14">
      <c r="A9" s="47" t="s">
        <v>171</v>
      </c>
      <c r="B9" s="47" t="s">
        <v>175</v>
      </c>
      <c r="C9" s="47" t="s">
        <v>167</v>
      </c>
      <c r="D9" s="48">
        <v>102001</v>
      </c>
      <c r="E9" s="49" t="s">
        <v>176</v>
      </c>
      <c r="F9" s="50">
        <f t="shared" si="0"/>
        <v>0.44</v>
      </c>
      <c r="G9" s="50">
        <f t="shared" si="1"/>
        <v>0.44</v>
      </c>
      <c r="H9" s="58"/>
      <c r="I9" s="50">
        <f>'7一般公共预算支出表'!H11</f>
        <v>0.44</v>
      </c>
      <c r="J9" s="58"/>
      <c r="K9" s="58"/>
      <c r="L9" s="58"/>
      <c r="M9" s="58"/>
      <c r="N9" s="58"/>
    </row>
    <row r="10" ht="25.5" customHeight="1" spans="1:14">
      <c r="A10" s="47" t="s">
        <v>177</v>
      </c>
      <c r="B10" s="47" t="s">
        <v>167</v>
      </c>
      <c r="C10" s="47" t="s">
        <v>163</v>
      </c>
      <c r="D10" s="48">
        <v>102001</v>
      </c>
      <c r="E10" s="49" t="s">
        <v>178</v>
      </c>
      <c r="F10" s="50">
        <f t="shared" si="0"/>
        <v>8.85</v>
      </c>
      <c r="G10" s="50">
        <f t="shared" si="1"/>
        <v>8.85</v>
      </c>
      <c r="H10" s="58"/>
      <c r="I10" s="58"/>
      <c r="J10" s="50">
        <f>'7一般公共预算支出表'!H12</f>
        <v>8.85</v>
      </c>
      <c r="K10" s="58"/>
      <c r="L10" s="58"/>
      <c r="M10" s="58"/>
      <c r="N10" s="58"/>
    </row>
    <row r="11" ht="25.5" customHeight="1" spans="1:14">
      <c r="A11" s="47" t="s">
        <v>179</v>
      </c>
      <c r="B11" s="47" t="s">
        <v>166</v>
      </c>
      <c r="C11" s="47" t="s">
        <v>169</v>
      </c>
      <c r="D11" s="48">
        <v>102001</v>
      </c>
      <c r="E11" s="49" t="s">
        <v>181</v>
      </c>
      <c r="F11" s="50">
        <f t="shared" si="0"/>
        <v>6.27</v>
      </c>
      <c r="G11" s="50">
        <f t="shared" si="1"/>
        <v>6.27</v>
      </c>
      <c r="H11" s="58"/>
      <c r="I11" s="50">
        <f>'7一般公共预算支出表'!H13</f>
        <v>6.27</v>
      </c>
      <c r="J11" s="58"/>
      <c r="K11" s="58"/>
      <c r="L11" s="58"/>
      <c r="M11" s="58"/>
      <c r="N11" s="58"/>
    </row>
    <row r="12" ht="25.5" customHeight="1" spans="1:14">
      <c r="A12" s="54" t="s">
        <v>171</v>
      </c>
      <c r="B12" s="54" t="s">
        <v>172</v>
      </c>
      <c r="C12" s="54" t="s">
        <v>172</v>
      </c>
      <c r="D12" s="48">
        <v>102001</v>
      </c>
      <c r="E12" s="49" t="s">
        <v>182</v>
      </c>
      <c r="F12" s="50">
        <f t="shared" si="0"/>
        <v>11.81</v>
      </c>
      <c r="G12" s="50">
        <f t="shared" si="1"/>
        <v>11.81</v>
      </c>
      <c r="H12" s="58"/>
      <c r="I12" s="50">
        <f>'7一般公共预算支出表'!H14</f>
        <v>11.81</v>
      </c>
      <c r="J12" s="58"/>
      <c r="K12" s="58"/>
      <c r="L12" s="58"/>
      <c r="M12" s="58"/>
      <c r="N12" s="58"/>
    </row>
    <row r="13" customFormat="1" ht="25.5" customHeight="1" spans="1:14">
      <c r="A13" s="54" t="s">
        <v>179</v>
      </c>
      <c r="B13" s="54" t="s">
        <v>166</v>
      </c>
      <c r="C13" s="54" t="s">
        <v>162</v>
      </c>
      <c r="D13" s="48">
        <v>102001</v>
      </c>
      <c r="E13" s="49" t="s">
        <v>180</v>
      </c>
      <c r="F13" s="50">
        <f t="shared" si="0"/>
        <v>2.95</v>
      </c>
      <c r="G13" s="50">
        <f t="shared" si="1"/>
        <v>2.95</v>
      </c>
      <c r="H13" s="58"/>
      <c r="I13" s="50">
        <f>'7一般公共预算支出表'!H15</f>
        <v>2.95</v>
      </c>
      <c r="J13" s="58"/>
      <c r="K13" s="58"/>
      <c r="L13" s="58"/>
      <c r="M13" s="58"/>
      <c r="N13" s="58"/>
    </row>
  </sheetData>
  <mergeCells count="9"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11"/>
  <sheetViews>
    <sheetView workbookViewId="0">
      <selection activeCell="A8" sqref="$A8:$XFD8"/>
    </sheetView>
  </sheetViews>
  <sheetFormatPr defaultColWidth="10" defaultRowHeight="13.5"/>
  <cols>
    <col min="1" max="1" width="5" customWidth="1"/>
    <col min="2" max="2" width="5.12389380530973" customWidth="1"/>
    <col min="3" max="3" width="5.75221238938053" customWidth="1"/>
    <col min="4" max="4" width="8" customWidth="1"/>
    <col min="5" max="5" width="20.1238938053097" customWidth="1"/>
    <col min="6" max="6" width="14" customWidth="1"/>
    <col min="7" max="22" width="7.75221238938053" customWidth="1"/>
    <col min="23" max="24" width="9.75221238938053" customWidth="1"/>
  </cols>
  <sheetData>
    <row r="1" ht="16.35" customHeight="1" spans="1:1">
      <c r="A1" s="24"/>
    </row>
    <row r="2" ht="50.1" customHeight="1" spans="1:22">
      <c r="A2" s="25" t="s">
        <v>14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</row>
    <row r="3" ht="24.2" customHeight="1" spans="1:22">
      <c r="A3" s="35" t="s">
        <v>130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23" t="s">
        <v>29</v>
      </c>
      <c r="V3" s="23"/>
    </row>
    <row r="4" ht="26.65" customHeight="1" spans="1:22">
      <c r="A4" s="19" t="s">
        <v>151</v>
      </c>
      <c r="B4" s="19"/>
      <c r="C4" s="19"/>
      <c r="D4" s="19" t="s">
        <v>183</v>
      </c>
      <c r="E4" s="19" t="s">
        <v>184</v>
      </c>
      <c r="F4" s="19" t="s">
        <v>200</v>
      </c>
      <c r="G4" s="19" t="s">
        <v>228</v>
      </c>
      <c r="H4" s="19"/>
      <c r="I4" s="19"/>
      <c r="J4" s="19"/>
      <c r="K4" s="19"/>
      <c r="L4" s="19" t="s">
        <v>229</v>
      </c>
      <c r="M4" s="19"/>
      <c r="N4" s="19"/>
      <c r="O4" s="19"/>
      <c r="P4" s="19"/>
      <c r="Q4" s="19"/>
      <c r="R4" s="19" t="s">
        <v>178</v>
      </c>
      <c r="S4" s="19" t="s">
        <v>230</v>
      </c>
      <c r="T4" s="19"/>
      <c r="U4" s="19"/>
      <c r="V4" s="19"/>
    </row>
    <row r="5" ht="56.1" customHeight="1" spans="1:22">
      <c r="A5" s="19" t="s">
        <v>159</v>
      </c>
      <c r="B5" s="19" t="s">
        <v>160</v>
      </c>
      <c r="C5" s="19" t="s">
        <v>161</v>
      </c>
      <c r="D5" s="19"/>
      <c r="E5" s="19"/>
      <c r="F5" s="19"/>
      <c r="G5" s="52" t="s">
        <v>133</v>
      </c>
      <c r="H5" s="52" t="s">
        <v>231</v>
      </c>
      <c r="I5" s="52" t="s">
        <v>232</v>
      </c>
      <c r="J5" s="52" t="s">
        <v>233</v>
      </c>
      <c r="K5" s="52" t="s">
        <v>234</v>
      </c>
      <c r="L5" s="52" t="s">
        <v>133</v>
      </c>
      <c r="M5" s="52" t="s">
        <v>235</v>
      </c>
      <c r="N5" s="52" t="s">
        <v>236</v>
      </c>
      <c r="O5" s="52" t="s">
        <v>237</v>
      </c>
      <c r="P5" s="52" t="s">
        <v>238</v>
      </c>
      <c r="Q5" s="52" t="s">
        <v>239</v>
      </c>
      <c r="R5" s="52"/>
      <c r="S5" s="52" t="s">
        <v>133</v>
      </c>
      <c r="T5" s="52" t="s">
        <v>240</v>
      </c>
      <c r="U5" s="52" t="s">
        <v>241</v>
      </c>
      <c r="V5" s="52" t="s">
        <v>225</v>
      </c>
    </row>
    <row r="6" ht="24" customHeight="1" spans="1:22">
      <c r="A6" s="53">
        <v>201</v>
      </c>
      <c r="B6" s="53" t="s">
        <v>162</v>
      </c>
      <c r="C6" s="53" t="s">
        <v>163</v>
      </c>
      <c r="D6" s="48">
        <v>102001</v>
      </c>
      <c r="E6" s="49" t="s">
        <v>164</v>
      </c>
      <c r="F6" s="50">
        <v>72.23</v>
      </c>
      <c r="G6" s="50">
        <v>72.23</v>
      </c>
      <c r="H6" s="50">
        <v>72.23</v>
      </c>
      <c r="I6" s="50"/>
      <c r="J6" s="50"/>
      <c r="K6" s="50"/>
      <c r="L6" s="50">
        <v>0</v>
      </c>
      <c r="M6" s="50"/>
      <c r="N6" s="50"/>
      <c r="O6" s="50"/>
      <c r="P6" s="50"/>
      <c r="Q6" s="50"/>
      <c r="R6" s="50"/>
      <c r="S6" s="55"/>
      <c r="T6" s="55"/>
      <c r="U6" s="55"/>
      <c r="V6" s="55"/>
    </row>
    <row r="7" ht="24" customHeight="1" spans="1:22">
      <c r="A7" s="47" t="s">
        <v>171</v>
      </c>
      <c r="B7" s="47" t="s">
        <v>172</v>
      </c>
      <c r="C7" s="47" t="s">
        <v>173</v>
      </c>
      <c r="D7" s="48">
        <v>102001</v>
      </c>
      <c r="E7" s="49" t="s">
        <v>174</v>
      </c>
      <c r="F7" s="50">
        <v>3.77</v>
      </c>
      <c r="G7" s="50">
        <v>0</v>
      </c>
      <c r="H7" s="50"/>
      <c r="I7" s="50"/>
      <c r="J7" s="50"/>
      <c r="K7" s="50"/>
      <c r="L7" s="50">
        <v>3.77</v>
      </c>
      <c r="M7" s="50"/>
      <c r="N7" s="50">
        <v>3.77</v>
      </c>
      <c r="O7" s="50"/>
      <c r="P7" s="50"/>
      <c r="Q7" s="50"/>
      <c r="R7" s="50"/>
      <c r="S7" s="55"/>
      <c r="T7" s="55"/>
      <c r="U7" s="55"/>
      <c r="V7" s="55"/>
    </row>
    <row r="8" ht="24" customHeight="1" spans="1:22">
      <c r="A8" s="47" t="s">
        <v>171</v>
      </c>
      <c r="B8" s="47" t="s">
        <v>175</v>
      </c>
      <c r="C8" s="47" t="s">
        <v>167</v>
      </c>
      <c r="D8" s="48">
        <v>102001</v>
      </c>
      <c r="E8" s="49" t="s">
        <v>176</v>
      </c>
      <c r="F8" s="50">
        <v>0.25</v>
      </c>
      <c r="G8" s="50">
        <v>0</v>
      </c>
      <c r="H8" s="50"/>
      <c r="I8" s="50"/>
      <c r="J8" s="50"/>
      <c r="K8" s="50"/>
      <c r="L8" s="50">
        <v>0.25</v>
      </c>
      <c r="M8" s="50"/>
      <c r="N8" s="50"/>
      <c r="O8" s="50"/>
      <c r="P8" s="50"/>
      <c r="Q8" s="50">
        <v>0.25</v>
      </c>
      <c r="R8" s="50"/>
      <c r="S8" s="56"/>
      <c r="T8" s="57"/>
      <c r="U8" s="57"/>
      <c r="V8" s="57"/>
    </row>
    <row r="9" ht="24" customHeight="1" spans="1:22">
      <c r="A9" s="47" t="s">
        <v>177</v>
      </c>
      <c r="B9" s="47" t="s">
        <v>167</v>
      </c>
      <c r="C9" s="47" t="s">
        <v>163</v>
      </c>
      <c r="D9" s="48">
        <v>102001</v>
      </c>
      <c r="E9" s="49" t="s">
        <v>178</v>
      </c>
      <c r="F9" s="50">
        <v>5.66</v>
      </c>
      <c r="G9" s="50">
        <v>0</v>
      </c>
      <c r="H9" s="50"/>
      <c r="I9" s="50"/>
      <c r="J9" s="50"/>
      <c r="K9" s="50"/>
      <c r="L9" s="50">
        <v>0</v>
      </c>
      <c r="M9" s="50"/>
      <c r="N9" s="50"/>
      <c r="O9" s="50"/>
      <c r="P9" s="50"/>
      <c r="Q9" s="50"/>
      <c r="R9" s="50">
        <v>5.66</v>
      </c>
      <c r="S9" s="58"/>
      <c r="T9" s="58"/>
      <c r="U9" s="58"/>
      <c r="V9" s="58"/>
    </row>
    <row r="10" ht="24" customHeight="1" spans="1:22">
      <c r="A10" s="47" t="s">
        <v>179</v>
      </c>
      <c r="B10" s="47" t="s">
        <v>166</v>
      </c>
      <c r="C10" s="47" t="s">
        <v>169</v>
      </c>
      <c r="D10" s="48">
        <v>102001</v>
      </c>
      <c r="E10" s="49" t="s">
        <v>181</v>
      </c>
      <c r="F10" s="50">
        <v>4.55</v>
      </c>
      <c r="G10" s="50">
        <v>0</v>
      </c>
      <c r="H10" s="50"/>
      <c r="I10" s="50"/>
      <c r="J10" s="50"/>
      <c r="K10" s="50"/>
      <c r="L10" s="50">
        <v>4.55</v>
      </c>
      <c r="M10" s="50"/>
      <c r="N10" s="50"/>
      <c r="O10" s="50">
        <v>4.55</v>
      </c>
      <c r="P10" s="50"/>
      <c r="Q10" s="50"/>
      <c r="R10" s="50"/>
      <c r="S10" s="58"/>
      <c r="T10" s="58"/>
      <c r="U10" s="58"/>
      <c r="V10" s="58"/>
    </row>
    <row r="11" ht="24" customHeight="1" spans="1:22">
      <c r="A11" s="54" t="s">
        <v>171</v>
      </c>
      <c r="B11" s="54" t="s">
        <v>172</v>
      </c>
      <c r="C11" s="54" t="s">
        <v>172</v>
      </c>
      <c r="D11" s="48">
        <v>102001</v>
      </c>
      <c r="E11" s="49" t="s">
        <v>182</v>
      </c>
      <c r="F11" s="50">
        <v>7.54</v>
      </c>
      <c r="G11" s="50">
        <v>0</v>
      </c>
      <c r="H11" s="50"/>
      <c r="I11" s="50"/>
      <c r="J11" s="50"/>
      <c r="K11" s="50"/>
      <c r="L11" s="50">
        <v>7.54</v>
      </c>
      <c r="M11" s="50">
        <v>7.54</v>
      </c>
      <c r="N11" s="50"/>
      <c r="O11" s="50"/>
      <c r="P11" s="50"/>
      <c r="Q11" s="50"/>
      <c r="R11" s="50"/>
      <c r="S11" s="58"/>
      <c r="T11" s="58"/>
      <c r="U11" s="58"/>
      <c r="V11" s="58"/>
    </row>
  </sheetData>
  <mergeCells count="11"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scale="81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"/>
  <sheetViews>
    <sheetView workbookViewId="0">
      <selection activeCell="A7" sqref="$A7:$XFD10"/>
    </sheetView>
  </sheetViews>
  <sheetFormatPr defaultColWidth="10" defaultRowHeight="13.5" outlineLevelRow="5"/>
  <cols>
    <col min="1" max="1" width="4.75221238938053" customWidth="1"/>
    <col min="2" max="2" width="5.87610619469027" customWidth="1"/>
    <col min="3" max="3" width="7.6283185840708" customWidth="1"/>
    <col min="4" max="4" width="12.5044247787611" customWidth="1"/>
    <col min="5" max="5" width="29.8761061946903" customWidth="1"/>
    <col min="6" max="6" width="16.3716814159292" customWidth="1"/>
    <col min="7" max="7" width="13.3716814159292" customWidth="1"/>
    <col min="8" max="8" width="11.1238938053097" customWidth="1"/>
    <col min="9" max="9" width="12.1238938053097" customWidth="1"/>
    <col min="10" max="10" width="12" customWidth="1"/>
    <col min="11" max="11" width="11.5044247787611" customWidth="1"/>
    <col min="12" max="13" width="9.75221238938053" customWidth="1"/>
  </cols>
  <sheetData>
    <row r="1" ht="16.35" customHeight="1" spans="1:1">
      <c r="A1" s="24"/>
    </row>
    <row r="2" ht="46.5" customHeight="1" spans="1:11">
      <c r="A2" s="17" t="s">
        <v>15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ht="24.2" customHeight="1" spans="1:11">
      <c r="A3" s="35" t="s">
        <v>130</v>
      </c>
      <c r="B3" s="35"/>
      <c r="C3" s="35"/>
      <c r="D3" s="35"/>
      <c r="E3" s="35"/>
      <c r="F3" s="35"/>
      <c r="G3" s="35"/>
      <c r="H3" s="35"/>
      <c r="I3" s="35"/>
      <c r="J3" s="23" t="s">
        <v>29</v>
      </c>
      <c r="K3" s="23"/>
    </row>
    <row r="4" ht="23.25" customHeight="1" spans="1:11">
      <c r="A4" s="19" t="s">
        <v>151</v>
      </c>
      <c r="B4" s="19"/>
      <c r="C4" s="19"/>
      <c r="D4" s="19" t="s">
        <v>183</v>
      </c>
      <c r="E4" s="19" t="s">
        <v>184</v>
      </c>
      <c r="F4" s="19" t="s">
        <v>242</v>
      </c>
      <c r="G4" s="19" t="s">
        <v>243</v>
      </c>
      <c r="H4" s="19" t="s">
        <v>244</v>
      </c>
      <c r="I4" s="19" t="s">
        <v>245</v>
      </c>
      <c r="J4" s="19" t="s">
        <v>246</v>
      </c>
      <c r="K4" s="19" t="s">
        <v>247</v>
      </c>
    </row>
    <row r="5" ht="23.25" customHeight="1" spans="1:11">
      <c r="A5" s="19" t="s">
        <v>159</v>
      </c>
      <c r="B5" s="19" t="s">
        <v>160</v>
      </c>
      <c r="C5" s="19" t="s">
        <v>161</v>
      </c>
      <c r="D5" s="19"/>
      <c r="E5" s="19"/>
      <c r="F5" s="19"/>
      <c r="G5" s="19"/>
      <c r="H5" s="19"/>
      <c r="I5" s="19"/>
      <c r="J5" s="19"/>
      <c r="K5" s="19"/>
    </row>
    <row r="6" ht="22.9" customHeight="1" spans="1:11">
      <c r="A6" s="28"/>
      <c r="B6" s="28"/>
      <c r="C6" s="28"/>
      <c r="D6" s="28"/>
      <c r="E6" s="28" t="s">
        <v>248</v>
      </c>
      <c r="F6" s="27">
        <v>0</v>
      </c>
      <c r="G6" s="27"/>
      <c r="H6" s="27"/>
      <c r="I6" s="27"/>
      <c r="J6" s="27"/>
      <c r="K6" s="27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6"/>
  <sheetViews>
    <sheetView workbookViewId="0">
      <selection activeCell="A7" sqref="$A7:$XFD10"/>
    </sheetView>
  </sheetViews>
  <sheetFormatPr defaultColWidth="10" defaultRowHeight="13.5" outlineLevelRow="5"/>
  <cols>
    <col min="1" max="1" width="4.75221238938053" customWidth="1"/>
    <col min="2" max="2" width="5.3716814159292" customWidth="1"/>
    <col min="3" max="3" width="6" customWidth="1"/>
    <col min="4" max="4" width="9.75221238938053" customWidth="1"/>
    <col min="5" max="5" width="20.1238938053097" customWidth="1"/>
    <col min="6" max="18" width="7.75221238938053" customWidth="1"/>
    <col min="19" max="20" width="9.75221238938053" customWidth="1"/>
  </cols>
  <sheetData>
    <row r="1" ht="16.35" customHeight="1" spans="1:1">
      <c r="A1" s="24"/>
    </row>
    <row r="2" ht="40.5" customHeight="1" spans="1:18">
      <c r="A2" s="17" t="s">
        <v>16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</row>
    <row r="3" ht="24.2" customHeight="1" spans="1:18">
      <c r="A3" s="18" t="s">
        <v>130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23" t="s">
        <v>29</v>
      </c>
      <c r="R3" s="23"/>
    </row>
    <row r="4" ht="24.2" customHeight="1" spans="1:18">
      <c r="A4" s="19" t="s">
        <v>151</v>
      </c>
      <c r="B4" s="19"/>
      <c r="C4" s="19"/>
      <c r="D4" s="19" t="s">
        <v>183</v>
      </c>
      <c r="E4" s="19" t="s">
        <v>184</v>
      </c>
      <c r="F4" s="19" t="s">
        <v>242</v>
      </c>
      <c r="G4" s="19" t="s">
        <v>249</v>
      </c>
      <c r="H4" s="19" t="s">
        <v>250</v>
      </c>
      <c r="I4" s="19" t="s">
        <v>251</v>
      </c>
      <c r="J4" s="19" t="s">
        <v>252</v>
      </c>
      <c r="K4" s="19" t="s">
        <v>253</v>
      </c>
      <c r="L4" s="19" t="s">
        <v>254</v>
      </c>
      <c r="M4" s="19" t="s">
        <v>255</v>
      </c>
      <c r="N4" s="19" t="s">
        <v>244</v>
      </c>
      <c r="O4" s="19" t="s">
        <v>256</v>
      </c>
      <c r="P4" s="19" t="s">
        <v>257</v>
      </c>
      <c r="Q4" s="19" t="s">
        <v>245</v>
      </c>
      <c r="R4" s="19" t="s">
        <v>247</v>
      </c>
    </row>
    <row r="5" ht="21.6" customHeight="1" spans="1:18">
      <c r="A5" s="19" t="s">
        <v>159</v>
      </c>
      <c r="B5" s="19" t="s">
        <v>160</v>
      </c>
      <c r="C5" s="19" t="s">
        <v>161</v>
      </c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</row>
    <row r="6" ht="22.9" customHeight="1" spans="1:18">
      <c r="A6" s="28"/>
      <c r="B6" s="28"/>
      <c r="C6" s="28"/>
      <c r="D6" s="28"/>
      <c r="E6" s="28" t="s">
        <v>248</v>
      </c>
      <c r="F6" s="27">
        <v>0</v>
      </c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</row>
  </sheetData>
  <mergeCells count="19"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6"/>
  <sheetViews>
    <sheetView workbookViewId="0">
      <selection activeCell="H6" sqref="H6:Q6"/>
    </sheetView>
  </sheetViews>
  <sheetFormatPr defaultColWidth="10" defaultRowHeight="13.5" outlineLevelRow="5"/>
  <cols>
    <col min="1" max="1" width="3.6283185840708" customWidth="1"/>
    <col min="2" max="2" width="4.6283185840708" customWidth="1"/>
    <col min="3" max="3" width="5.24778761061947" customWidth="1"/>
    <col min="4" max="4" width="7" customWidth="1"/>
    <col min="5" max="5" width="15.8761061946903" customWidth="1"/>
    <col min="6" max="6" width="9.6283185840708" customWidth="1"/>
    <col min="7" max="7" width="8.3716814159292" customWidth="1"/>
    <col min="8" max="17" width="7.12389380530973" customWidth="1"/>
    <col min="18" max="18" width="8.50442477876106" customWidth="1"/>
    <col min="19" max="20" width="7.12389380530973" customWidth="1"/>
    <col min="21" max="22" width="9.75221238938053" customWidth="1"/>
  </cols>
  <sheetData>
    <row r="1" ht="16.35" customHeight="1" spans="1:1">
      <c r="A1" s="24"/>
    </row>
    <row r="2" ht="36.2" customHeight="1" spans="1:20">
      <c r="A2" s="17" t="s">
        <v>17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</row>
    <row r="3" ht="24.2" customHeight="1" spans="1:20">
      <c r="A3" s="18" t="s">
        <v>130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23" t="s">
        <v>29</v>
      </c>
      <c r="T3" s="23"/>
    </row>
    <row r="4" ht="28.5" customHeight="1" spans="1:20">
      <c r="A4" s="19" t="s">
        <v>151</v>
      </c>
      <c r="B4" s="19"/>
      <c r="C4" s="19"/>
      <c r="D4" s="19" t="s">
        <v>183</v>
      </c>
      <c r="E4" s="19" t="s">
        <v>184</v>
      </c>
      <c r="F4" s="19" t="s">
        <v>242</v>
      </c>
      <c r="G4" s="19" t="s">
        <v>187</v>
      </c>
      <c r="H4" s="19"/>
      <c r="I4" s="19"/>
      <c r="J4" s="19"/>
      <c r="K4" s="19"/>
      <c r="L4" s="19"/>
      <c r="M4" s="19"/>
      <c r="N4" s="19"/>
      <c r="O4" s="19"/>
      <c r="P4" s="19"/>
      <c r="Q4" s="19"/>
      <c r="R4" s="19" t="s">
        <v>190</v>
      </c>
      <c r="S4" s="19"/>
      <c r="T4" s="19"/>
    </row>
    <row r="5" ht="36.2" customHeight="1" spans="1:20">
      <c r="A5" s="19" t="s">
        <v>159</v>
      </c>
      <c r="B5" s="19" t="s">
        <v>160</v>
      </c>
      <c r="C5" s="19" t="s">
        <v>161</v>
      </c>
      <c r="D5" s="19"/>
      <c r="E5" s="19"/>
      <c r="F5" s="19"/>
      <c r="G5" s="19" t="s">
        <v>133</v>
      </c>
      <c r="H5" s="19" t="s">
        <v>258</v>
      </c>
      <c r="I5" s="19" t="s">
        <v>259</v>
      </c>
      <c r="J5" s="19" t="s">
        <v>260</v>
      </c>
      <c r="K5" s="19" t="s">
        <v>261</v>
      </c>
      <c r="L5" s="19" t="s">
        <v>262</v>
      </c>
      <c r="M5" s="19" t="s">
        <v>263</v>
      </c>
      <c r="N5" s="19" t="s">
        <v>264</v>
      </c>
      <c r="O5" s="19" t="s">
        <v>265</v>
      </c>
      <c r="P5" s="19" t="s">
        <v>266</v>
      </c>
      <c r="Q5" s="19" t="s">
        <v>267</v>
      </c>
      <c r="R5" s="19" t="s">
        <v>133</v>
      </c>
      <c r="S5" s="19" t="s">
        <v>222</v>
      </c>
      <c r="T5" s="19" t="s">
        <v>226</v>
      </c>
    </row>
    <row r="6" ht="22.9" customHeight="1" spans="1:20">
      <c r="A6" s="47" t="s">
        <v>165</v>
      </c>
      <c r="B6" s="47" t="s">
        <v>166</v>
      </c>
      <c r="C6" s="47" t="s">
        <v>167</v>
      </c>
      <c r="D6" s="48">
        <v>102001</v>
      </c>
      <c r="E6" s="49" t="s">
        <v>168</v>
      </c>
      <c r="F6" s="50">
        <v>34.15</v>
      </c>
      <c r="G6" s="50">
        <v>34.15</v>
      </c>
      <c r="H6" s="51">
        <v>20</v>
      </c>
      <c r="I6" s="51">
        <v>3</v>
      </c>
      <c r="J6" s="51">
        <v>5</v>
      </c>
      <c r="K6" s="51"/>
      <c r="L6" s="51"/>
      <c r="M6" s="51">
        <v>2</v>
      </c>
      <c r="N6" s="51"/>
      <c r="O6" s="51"/>
      <c r="P6" s="51">
        <v>4</v>
      </c>
      <c r="Q6" s="51">
        <v>0.15</v>
      </c>
      <c r="R6" s="51"/>
      <c r="S6" s="51"/>
      <c r="T6" s="51"/>
    </row>
  </sheetData>
  <mergeCells count="9"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scale="9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G6"/>
  <sheetViews>
    <sheetView workbookViewId="0">
      <selection activeCell="G6" sqref="G6:DB6"/>
    </sheetView>
  </sheetViews>
  <sheetFormatPr defaultColWidth="10" defaultRowHeight="13.5" outlineLevelRow="5"/>
  <cols>
    <col min="1" max="1" width="5.24778761061947" customWidth="1"/>
    <col min="2" max="2" width="5.6283185840708" customWidth="1"/>
    <col min="3" max="3" width="5.87610619469027" customWidth="1"/>
    <col min="4" max="4" width="10.1238938053097" customWidth="1"/>
    <col min="5" max="5" width="18.1238938053097" customWidth="1"/>
    <col min="6" max="6" width="10.7522123893805" customWidth="1"/>
    <col min="7" max="33" width="7.12389380530973" customWidth="1"/>
    <col min="34" max="35" width="9.75221238938053" customWidth="1"/>
  </cols>
  <sheetData>
    <row r="1" ht="16.35" customHeight="1" spans="1:1">
      <c r="A1" s="24"/>
    </row>
    <row r="2" ht="43.9" customHeight="1" spans="1:33">
      <c r="A2" s="17" t="s">
        <v>18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</row>
    <row r="3" ht="24.2" customHeight="1" spans="1:33">
      <c r="A3" s="18" t="s">
        <v>130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23" t="s">
        <v>29</v>
      </c>
      <c r="AG3" s="23"/>
    </row>
    <row r="4" ht="24.95" customHeight="1" spans="1:33">
      <c r="A4" s="19" t="s">
        <v>151</v>
      </c>
      <c r="B4" s="19"/>
      <c r="C4" s="19"/>
      <c r="D4" s="19" t="s">
        <v>183</v>
      </c>
      <c r="E4" s="19" t="s">
        <v>184</v>
      </c>
      <c r="F4" s="19" t="s">
        <v>268</v>
      </c>
      <c r="G4" s="19" t="s">
        <v>269</v>
      </c>
      <c r="H4" s="19" t="s">
        <v>270</v>
      </c>
      <c r="I4" s="19" t="s">
        <v>271</v>
      </c>
      <c r="J4" s="19" t="s">
        <v>272</v>
      </c>
      <c r="K4" s="19" t="s">
        <v>273</v>
      </c>
      <c r="L4" s="19" t="s">
        <v>274</v>
      </c>
      <c r="M4" s="19" t="s">
        <v>275</v>
      </c>
      <c r="N4" s="19" t="s">
        <v>276</v>
      </c>
      <c r="O4" s="19" t="s">
        <v>277</v>
      </c>
      <c r="P4" s="19" t="s">
        <v>278</v>
      </c>
      <c r="Q4" s="19" t="s">
        <v>264</v>
      </c>
      <c r="R4" s="19" t="s">
        <v>266</v>
      </c>
      <c r="S4" s="19" t="s">
        <v>279</v>
      </c>
      <c r="T4" s="19" t="s">
        <v>259</v>
      </c>
      <c r="U4" s="19" t="s">
        <v>260</v>
      </c>
      <c r="V4" s="19" t="s">
        <v>263</v>
      </c>
      <c r="W4" s="19" t="s">
        <v>280</v>
      </c>
      <c r="X4" s="19" t="s">
        <v>281</v>
      </c>
      <c r="Y4" s="19" t="s">
        <v>282</v>
      </c>
      <c r="Z4" s="19" t="s">
        <v>283</v>
      </c>
      <c r="AA4" s="19" t="s">
        <v>262</v>
      </c>
      <c r="AB4" s="19" t="s">
        <v>284</v>
      </c>
      <c r="AC4" s="19" t="s">
        <v>285</v>
      </c>
      <c r="AD4" s="19" t="s">
        <v>265</v>
      </c>
      <c r="AE4" s="19" t="s">
        <v>286</v>
      </c>
      <c r="AF4" s="19" t="s">
        <v>287</v>
      </c>
      <c r="AG4" s="19" t="s">
        <v>267</v>
      </c>
    </row>
    <row r="5" ht="21.6" customHeight="1" spans="1:33">
      <c r="A5" s="19" t="s">
        <v>159</v>
      </c>
      <c r="B5" s="19" t="s">
        <v>160</v>
      </c>
      <c r="C5" s="19" t="s">
        <v>161</v>
      </c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</row>
    <row r="6" ht="22.9" customHeight="1" spans="1:33">
      <c r="A6" s="47" t="s">
        <v>165</v>
      </c>
      <c r="B6" s="47" t="s">
        <v>166</v>
      </c>
      <c r="C6" s="47" t="s">
        <v>167</v>
      </c>
      <c r="D6" s="48">
        <v>102001</v>
      </c>
      <c r="E6" s="49" t="s">
        <v>168</v>
      </c>
      <c r="F6" s="50">
        <v>34.15</v>
      </c>
      <c r="G6" s="51">
        <v>6.5</v>
      </c>
      <c r="H6" s="51">
        <v>8</v>
      </c>
      <c r="I6" s="51"/>
      <c r="J6" s="51"/>
      <c r="K6" s="51"/>
      <c r="L6" s="51"/>
      <c r="M6" s="51"/>
      <c r="N6" s="51"/>
      <c r="O6" s="51"/>
      <c r="P6" s="51">
        <v>5</v>
      </c>
      <c r="Q6" s="51"/>
      <c r="R6" s="51">
        <v>4</v>
      </c>
      <c r="S6" s="51">
        <v>0.5</v>
      </c>
      <c r="T6" s="51">
        <v>3</v>
      </c>
      <c r="U6" s="51">
        <v>5</v>
      </c>
      <c r="V6" s="51">
        <v>2</v>
      </c>
      <c r="W6" s="51"/>
      <c r="X6" s="51"/>
      <c r="Y6" s="51"/>
      <c r="Z6" s="51"/>
      <c r="AA6" s="51"/>
      <c r="AB6" s="51"/>
      <c r="AC6" s="51"/>
      <c r="AD6" s="51"/>
      <c r="AE6" s="51"/>
      <c r="AF6" s="51"/>
      <c r="AG6" s="51">
        <v>0.15</v>
      </c>
    </row>
  </sheetData>
  <mergeCells count="34"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scale="5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"/>
  <sheetViews>
    <sheetView workbookViewId="0">
      <selection activeCell="C7" sqref="C7"/>
    </sheetView>
  </sheetViews>
  <sheetFormatPr defaultColWidth="10" defaultRowHeight="13.5" outlineLevelRow="5" outlineLevelCol="7"/>
  <cols>
    <col min="1" max="1" width="12.8761061946903" customWidth="1"/>
    <col min="2" max="2" width="29.7522123893805" customWidth="1"/>
    <col min="3" max="3" width="20.7522123893805" customWidth="1"/>
    <col min="4" max="4" width="12.3716814159292" customWidth="1"/>
    <col min="5" max="5" width="10.3716814159292" customWidth="1"/>
    <col min="6" max="6" width="14.1238938053097" customWidth="1"/>
    <col min="7" max="7" width="13.7522123893805" customWidth="1"/>
    <col min="8" max="8" width="12.3716814159292" customWidth="1"/>
    <col min="9" max="9" width="9.75221238938053" customWidth="1"/>
  </cols>
  <sheetData>
    <row r="1" ht="16.35" customHeight="1" spans="1:1">
      <c r="A1" s="24"/>
    </row>
    <row r="2" ht="33.6" customHeight="1" spans="1:8">
      <c r="A2" s="17" t="s">
        <v>19</v>
      </c>
      <c r="B2" s="17"/>
      <c r="C2" s="17"/>
      <c r="D2" s="17"/>
      <c r="E2" s="17"/>
      <c r="F2" s="17"/>
      <c r="G2" s="17"/>
      <c r="H2" s="17"/>
    </row>
    <row r="3" ht="24.2" customHeight="1" spans="1:8">
      <c r="A3" s="18" t="s">
        <v>130</v>
      </c>
      <c r="B3" s="18"/>
      <c r="C3" s="18"/>
      <c r="D3" s="18"/>
      <c r="E3" s="18"/>
      <c r="F3" s="18"/>
      <c r="G3" s="23" t="s">
        <v>29</v>
      </c>
      <c r="H3" s="23"/>
    </row>
    <row r="4" ht="23.25" customHeight="1" spans="1:8">
      <c r="A4" s="19" t="s">
        <v>288</v>
      </c>
      <c r="B4" s="19" t="s">
        <v>289</v>
      </c>
      <c r="C4" s="19" t="s">
        <v>290</v>
      </c>
      <c r="D4" s="19" t="s">
        <v>291</v>
      </c>
      <c r="E4" s="19" t="s">
        <v>292</v>
      </c>
      <c r="F4" s="19"/>
      <c r="G4" s="19"/>
      <c r="H4" s="19" t="s">
        <v>293</v>
      </c>
    </row>
    <row r="5" ht="25.9" customHeight="1" spans="1:8">
      <c r="A5" s="19"/>
      <c r="B5" s="19"/>
      <c r="C5" s="19"/>
      <c r="D5" s="19"/>
      <c r="E5" s="19" t="s">
        <v>135</v>
      </c>
      <c r="F5" s="19" t="s">
        <v>294</v>
      </c>
      <c r="G5" s="19" t="s">
        <v>295</v>
      </c>
      <c r="H5" s="19"/>
    </row>
    <row r="6" ht="22.9" customHeight="1" spans="1:8">
      <c r="A6" s="28">
        <v>102001</v>
      </c>
      <c r="B6" s="28" t="s">
        <v>3</v>
      </c>
      <c r="C6" s="27">
        <f>D6+E6+H6</f>
        <v>2</v>
      </c>
      <c r="D6" s="27"/>
      <c r="E6" s="27"/>
      <c r="F6" s="27"/>
      <c r="G6" s="27"/>
      <c r="H6" s="27">
        <v>2</v>
      </c>
    </row>
  </sheetData>
  <mergeCells count="9">
    <mergeCell ref="A2:H2"/>
    <mergeCell ref="A3:F3"/>
    <mergeCell ref="G3:H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workbookViewId="0">
      <selection activeCell="A8" sqref="$A8:$XFD13"/>
    </sheetView>
  </sheetViews>
  <sheetFormatPr defaultColWidth="10" defaultRowHeight="13.5" outlineLevelRow="6" outlineLevelCol="7"/>
  <cols>
    <col min="1" max="1" width="11.3716814159292" customWidth="1"/>
    <col min="2" max="2" width="24.8761061946903" customWidth="1"/>
    <col min="3" max="3" width="16.1238938053097" customWidth="1"/>
    <col min="4" max="4" width="12.8761061946903" customWidth="1"/>
    <col min="5" max="5" width="12.7522123893805" customWidth="1"/>
    <col min="6" max="6" width="13.8761061946903" customWidth="1"/>
    <col min="7" max="7" width="14.1238938053097" customWidth="1"/>
    <col min="8" max="8" width="16.7522123893805" customWidth="1"/>
    <col min="9" max="9" width="9.75221238938053" customWidth="1"/>
  </cols>
  <sheetData>
    <row r="1" ht="16.35" customHeight="1" spans="1:1">
      <c r="A1" s="24"/>
    </row>
    <row r="2" ht="38.85" customHeight="1" spans="1:8">
      <c r="A2" s="17" t="s">
        <v>20</v>
      </c>
      <c r="B2" s="17"/>
      <c r="C2" s="17"/>
      <c r="D2" s="17"/>
      <c r="E2" s="17"/>
      <c r="F2" s="17"/>
      <c r="G2" s="17"/>
      <c r="H2" s="17"/>
    </row>
    <row r="3" ht="24.2" customHeight="1" spans="1:8">
      <c r="A3" s="18" t="s">
        <v>130</v>
      </c>
      <c r="B3" s="18"/>
      <c r="C3" s="18"/>
      <c r="D3" s="18"/>
      <c r="E3" s="18"/>
      <c r="F3" s="18"/>
      <c r="G3" s="23" t="s">
        <v>29</v>
      </c>
      <c r="H3" s="23"/>
    </row>
    <row r="4" ht="23.25" customHeight="1" spans="1:8">
      <c r="A4" s="19" t="s">
        <v>152</v>
      </c>
      <c r="B4" s="19" t="s">
        <v>153</v>
      </c>
      <c r="C4" s="19" t="s">
        <v>133</v>
      </c>
      <c r="D4" s="19" t="s">
        <v>296</v>
      </c>
      <c r="E4" s="19"/>
      <c r="F4" s="19"/>
      <c r="G4" s="19"/>
      <c r="H4" s="19" t="s">
        <v>155</v>
      </c>
    </row>
    <row r="5" ht="19.9" customHeight="1" spans="1:8">
      <c r="A5" s="19"/>
      <c r="B5" s="19"/>
      <c r="C5" s="19"/>
      <c r="D5" s="19" t="s">
        <v>135</v>
      </c>
      <c r="E5" s="19" t="s">
        <v>220</v>
      </c>
      <c r="F5" s="19"/>
      <c r="G5" s="19" t="s">
        <v>221</v>
      </c>
      <c r="H5" s="19"/>
    </row>
    <row r="6" ht="27.6" customHeight="1" spans="1:8">
      <c r="A6" s="19"/>
      <c r="B6" s="19"/>
      <c r="C6" s="19"/>
      <c r="D6" s="19"/>
      <c r="E6" s="19" t="s">
        <v>201</v>
      </c>
      <c r="F6" s="19" t="s">
        <v>194</v>
      </c>
      <c r="G6" s="19"/>
      <c r="H6" s="19"/>
    </row>
    <row r="7" ht="22.9" customHeight="1" spans="1:8">
      <c r="A7" s="28"/>
      <c r="B7" s="39" t="s">
        <v>248</v>
      </c>
      <c r="C7" s="27">
        <v>0</v>
      </c>
      <c r="D7" s="27"/>
      <c r="E7" s="27"/>
      <c r="F7" s="27"/>
      <c r="G7" s="27"/>
      <c r="H7" s="27"/>
    </row>
  </sheetData>
  <mergeCells count="11">
    <mergeCell ref="A2:H2"/>
    <mergeCell ref="A3:F3"/>
    <mergeCell ref="G3:H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9"/>
  <sheetViews>
    <sheetView workbookViewId="0">
      <selection activeCell="E6" sqref="E6"/>
    </sheetView>
  </sheetViews>
  <sheetFormatPr defaultColWidth="10" defaultRowHeight="13.5"/>
  <cols>
    <col min="1" max="1" width="4.50442477876106" customWidth="1"/>
    <col min="2" max="2" width="4.75221238938053" customWidth="1"/>
    <col min="3" max="3" width="5" customWidth="1"/>
    <col min="4" max="4" width="6.6283185840708" customWidth="1"/>
    <col min="5" max="5" width="16.3716814159292" customWidth="1"/>
    <col min="6" max="6" width="11.7522123893805" customWidth="1"/>
    <col min="7" max="20" width="7.12389380530973" customWidth="1"/>
    <col min="21" max="22" width="9.75221238938053" customWidth="1"/>
  </cols>
  <sheetData>
    <row r="1" ht="16.35" customHeight="1" spans="1:1">
      <c r="A1" s="24"/>
    </row>
    <row r="2" ht="47.45" customHeight="1" spans="1:17">
      <c r="A2" s="17" t="s">
        <v>21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</row>
    <row r="3" ht="24.2" customHeight="1" spans="1:20">
      <c r="A3" s="18" t="s">
        <v>130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23" t="s">
        <v>29</v>
      </c>
      <c r="T3" s="23"/>
    </row>
    <row r="4" ht="27.6" customHeight="1" spans="1:20">
      <c r="A4" s="19" t="s">
        <v>151</v>
      </c>
      <c r="B4" s="19"/>
      <c r="C4" s="19"/>
      <c r="D4" s="19" t="s">
        <v>183</v>
      </c>
      <c r="E4" s="19" t="s">
        <v>184</v>
      </c>
      <c r="F4" s="19" t="s">
        <v>185</v>
      </c>
      <c r="G4" s="19" t="s">
        <v>186</v>
      </c>
      <c r="H4" s="19" t="s">
        <v>187</v>
      </c>
      <c r="I4" s="19" t="s">
        <v>188</v>
      </c>
      <c r="J4" s="19" t="s">
        <v>189</v>
      </c>
      <c r="K4" s="19" t="s">
        <v>190</v>
      </c>
      <c r="L4" s="19" t="s">
        <v>191</v>
      </c>
      <c r="M4" s="19" t="s">
        <v>192</v>
      </c>
      <c r="N4" s="19" t="s">
        <v>193</v>
      </c>
      <c r="O4" s="19" t="s">
        <v>194</v>
      </c>
      <c r="P4" s="19" t="s">
        <v>195</v>
      </c>
      <c r="Q4" s="19" t="s">
        <v>196</v>
      </c>
      <c r="R4" s="19" t="s">
        <v>197</v>
      </c>
      <c r="S4" s="19" t="s">
        <v>198</v>
      </c>
      <c r="T4" s="19" t="s">
        <v>199</v>
      </c>
    </row>
    <row r="5" ht="19.9" customHeight="1" spans="1:20">
      <c r="A5" s="19" t="s">
        <v>159</v>
      </c>
      <c r="B5" s="19" t="s">
        <v>160</v>
      </c>
      <c r="C5" s="19" t="s">
        <v>161</v>
      </c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</row>
    <row r="6" ht="22.9" customHeight="1" spans="1:20">
      <c r="A6" s="28"/>
      <c r="B6" s="28"/>
      <c r="C6" s="28"/>
      <c r="D6" s="28"/>
      <c r="E6" s="28" t="s">
        <v>248</v>
      </c>
      <c r="F6" s="27">
        <v>0</v>
      </c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</row>
    <row r="7" ht="22.9" customHeight="1" spans="1:20">
      <c r="A7" s="28"/>
      <c r="B7" s="28"/>
      <c r="C7" s="28"/>
      <c r="D7" s="26"/>
      <c r="E7" s="26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</row>
    <row r="8" ht="22.9" customHeight="1" spans="1:20">
      <c r="A8" s="43"/>
      <c r="B8" s="43"/>
      <c r="C8" s="43"/>
      <c r="D8" s="40"/>
      <c r="E8" s="40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</row>
    <row r="9" ht="22.9" customHeight="1" spans="1:20">
      <c r="A9" s="44"/>
      <c r="B9" s="44"/>
      <c r="C9" s="44"/>
      <c r="D9" s="41"/>
      <c r="E9" s="45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</row>
  </sheetData>
  <mergeCells count="21"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scale="9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E6" sqref="E6"/>
    </sheetView>
  </sheetViews>
  <sheetFormatPr defaultColWidth="10" defaultRowHeight="13.5"/>
  <cols>
    <col min="1" max="1" width="3.75221238938053" customWidth="1"/>
    <col min="2" max="3" width="3.87610619469027" customWidth="1"/>
    <col min="4" max="4" width="6.75221238938053" customWidth="1"/>
    <col min="5" max="5" width="15.8761061946903" customWidth="1"/>
    <col min="6" max="6" width="9.24778761061947" customWidth="1"/>
    <col min="7" max="20" width="7.12389380530973" customWidth="1"/>
    <col min="21" max="22" width="9.75221238938053" customWidth="1"/>
  </cols>
  <sheetData>
    <row r="1" ht="16.35" customHeight="1" spans="1:1">
      <c r="A1" s="24"/>
    </row>
    <row r="2" ht="47.45" customHeight="1" spans="1:20">
      <c r="A2" s="17" t="s">
        <v>22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</row>
    <row r="3" ht="33.6" customHeight="1" spans="1:20">
      <c r="A3" s="18" t="s">
        <v>130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23" t="s">
        <v>29</v>
      </c>
      <c r="Q3" s="23"/>
      <c r="R3" s="23"/>
      <c r="S3" s="23"/>
      <c r="T3" s="23"/>
    </row>
    <row r="4" ht="29.25" customHeight="1" spans="1:20">
      <c r="A4" s="19" t="s">
        <v>151</v>
      </c>
      <c r="B4" s="19"/>
      <c r="C4" s="19"/>
      <c r="D4" s="19" t="s">
        <v>183</v>
      </c>
      <c r="E4" s="19" t="s">
        <v>184</v>
      </c>
      <c r="F4" s="19" t="s">
        <v>200</v>
      </c>
      <c r="G4" s="19" t="s">
        <v>154</v>
      </c>
      <c r="H4" s="19"/>
      <c r="I4" s="19"/>
      <c r="J4" s="19"/>
      <c r="K4" s="19" t="s">
        <v>155</v>
      </c>
      <c r="L4" s="19"/>
      <c r="M4" s="19"/>
      <c r="N4" s="19"/>
      <c r="O4" s="19"/>
      <c r="P4" s="19"/>
      <c r="Q4" s="19"/>
      <c r="R4" s="19"/>
      <c r="S4" s="19"/>
      <c r="T4" s="19"/>
    </row>
    <row r="5" ht="50.1" customHeight="1" spans="1:20">
      <c r="A5" s="19" t="s">
        <v>159</v>
      </c>
      <c r="B5" s="19" t="s">
        <v>160</v>
      </c>
      <c r="C5" s="19" t="s">
        <v>161</v>
      </c>
      <c r="D5" s="19"/>
      <c r="E5" s="19"/>
      <c r="F5" s="19"/>
      <c r="G5" s="19" t="s">
        <v>133</v>
      </c>
      <c r="H5" s="19" t="s">
        <v>201</v>
      </c>
      <c r="I5" s="19" t="s">
        <v>202</v>
      </c>
      <c r="J5" s="19" t="s">
        <v>194</v>
      </c>
      <c r="K5" s="19" t="s">
        <v>133</v>
      </c>
      <c r="L5" s="19" t="s">
        <v>204</v>
      </c>
      <c r="M5" s="19" t="s">
        <v>205</v>
      </c>
      <c r="N5" s="19" t="s">
        <v>196</v>
      </c>
      <c r="O5" s="19" t="s">
        <v>206</v>
      </c>
      <c r="P5" s="19" t="s">
        <v>207</v>
      </c>
      <c r="Q5" s="19" t="s">
        <v>208</v>
      </c>
      <c r="R5" s="19" t="s">
        <v>192</v>
      </c>
      <c r="S5" s="19" t="s">
        <v>195</v>
      </c>
      <c r="T5" s="19" t="s">
        <v>199</v>
      </c>
    </row>
    <row r="6" ht="22.9" customHeight="1" spans="1:20">
      <c r="A6" s="28"/>
      <c r="B6" s="28"/>
      <c r="C6" s="28"/>
      <c r="D6" s="28"/>
      <c r="E6" s="28" t="s">
        <v>248</v>
      </c>
      <c r="F6" s="27">
        <v>0</v>
      </c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</row>
    <row r="7" ht="22.9" customHeight="1" spans="1:20">
      <c r="A7" s="28"/>
      <c r="B7" s="28"/>
      <c r="C7" s="28"/>
      <c r="D7" s="26"/>
      <c r="E7" s="26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</row>
    <row r="8" ht="22.9" customHeight="1" spans="1:20">
      <c r="A8" s="43"/>
      <c r="B8" s="43"/>
      <c r="C8" s="43"/>
      <c r="D8" s="40"/>
      <c r="E8" s="40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</row>
    <row r="9" ht="22.9" customHeight="1" spans="1:20">
      <c r="A9" s="44"/>
      <c r="B9" s="44"/>
      <c r="C9" s="44"/>
      <c r="D9" s="41"/>
      <c r="E9" s="45"/>
      <c r="F9" s="42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</row>
  </sheetData>
  <mergeCells count="9">
    <mergeCell ref="A2:T2"/>
    <mergeCell ref="A3:O3"/>
    <mergeCell ref="P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5"/>
  <sheetViews>
    <sheetView workbookViewId="0">
      <selection activeCell="C20" sqref="C20"/>
    </sheetView>
  </sheetViews>
  <sheetFormatPr defaultColWidth="10" defaultRowHeight="13.5" outlineLevelCol="2"/>
  <cols>
    <col min="1" max="1" width="6.3716814159292" customWidth="1"/>
    <col min="2" max="2" width="9.87610619469027" customWidth="1"/>
    <col min="3" max="3" width="52.3716814159292" customWidth="1"/>
    <col min="4" max="4" width="9.75221238938053" customWidth="1"/>
  </cols>
  <sheetData>
    <row r="1" ht="32.85" customHeight="1" spans="1:3">
      <c r="A1" s="24"/>
      <c r="B1" s="25" t="s">
        <v>4</v>
      </c>
      <c r="C1" s="25"/>
    </row>
    <row r="2" ht="24.95" customHeight="1" spans="2:3">
      <c r="B2" s="25"/>
      <c r="C2" s="25"/>
    </row>
    <row r="3" ht="31.15" customHeight="1" spans="2:3">
      <c r="B3" s="86" t="s">
        <v>5</v>
      </c>
      <c r="C3" s="86"/>
    </row>
    <row r="4" ht="32.65" customHeight="1" spans="2:3">
      <c r="B4" s="87">
        <v>1</v>
      </c>
      <c r="C4" s="88" t="s">
        <v>6</v>
      </c>
    </row>
    <row r="5" ht="32.65" customHeight="1" spans="2:3">
      <c r="B5" s="87">
        <v>2</v>
      </c>
      <c r="C5" s="89" t="s">
        <v>7</v>
      </c>
    </row>
    <row r="6" ht="32.65" customHeight="1" spans="2:3">
      <c r="B6" s="87">
        <v>3</v>
      </c>
      <c r="C6" s="88" t="s">
        <v>8</v>
      </c>
    </row>
    <row r="7" ht="32.65" customHeight="1" spans="2:3">
      <c r="B7" s="87">
        <v>4</v>
      </c>
      <c r="C7" s="88" t="s">
        <v>9</v>
      </c>
    </row>
    <row r="8" ht="32.65" customHeight="1" spans="2:3">
      <c r="B8" s="87">
        <v>5</v>
      </c>
      <c r="C8" s="88" t="s">
        <v>10</v>
      </c>
    </row>
    <row r="9" ht="32.65" customHeight="1" spans="2:3">
      <c r="B9" s="87">
        <v>6</v>
      </c>
      <c r="C9" s="88" t="s">
        <v>11</v>
      </c>
    </row>
    <row r="10" ht="32.65" customHeight="1" spans="2:3">
      <c r="B10" s="87">
        <v>7</v>
      </c>
      <c r="C10" s="88" t="s">
        <v>12</v>
      </c>
    </row>
    <row r="11" ht="32.65" customHeight="1" spans="2:3">
      <c r="B11" s="87">
        <v>8</v>
      </c>
      <c r="C11" s="88" t="s">
        <v>13</v>
      </c>
    </row>
    <row r="12" ht="32.65" customHeight="1" spans="2:3">
      <c r="B12" s="87">
        <v>9</v>
      </c>
      <c r="C12" s="88" t="s">
        <v>14</v>
      </c>
    </row>
    <row r="13" ht="32.65" customHeight="1" spans="2:3">
      <c r="B13" s="87">
        <v>10</v>
      </c>
      <c r="C13" s="88" t="s">
        <v>15</v>
      </c>
    </row>
    <row r="14" ht="32.65" customHeight="1" spans="2:3">
      <c r="B14" s="87">
        <v>11</v>
      </c>
      <c r="C14" s="88" t="s">
        <v>16</v>
      </c>
    </row>
    <row r="15" ht="32.65" customHeight="1" spans="2:3">
      <c r="B15" s="87">
        <v>12</v>
      </c>
      <c r="C15" s="88" t="s">
        <v>17</v>
      </c>
    </row>
    <row r="16" ht="32.65" customHeight="1" spans="2:3">
      <c r="B16" s="87">
        <v>13</v>
      </c>
      <c r="C16" s="88" t="s">
        <v>18</v>
      </c>
    </row>
    <row r="17" ht="32.65" customHeight="1" spans="2:3">
      <c r="B17" s="87">
        <v>14</v>
      </c>
      <c r="C17" s="88" t="s">
        <v>19</v>
      </c>
    </row>
    <row r="18" ht="32.65" customHeight="1" spans="2:3">
      <c r="B18" s="87">
        <v>15</v>
      </c>
      <c r="C18" s="88" t="s">
        <v>20</v>
      </c>
    </row>
    <row r="19" ht="32.65" customHeight="1" spans="2:3">
      <c r="B19" s="87">
        <v>16</v>
      </c>
      <c r="C19" s="88" t="s">
        <v>21</v>
      </c>
    </row>
    <row r="20" ht="32.65" customHeight="1" spans="2:3">
      <c r="B20" s="87">
        <v>17</v>
      </c>
      <c r="C20" s="88" t="s">
        <v>22</v>
      </c>
    </row>
    <row r="21" ht="32.65" customHeight="1" spans="2:3">
      <c r="B21" s="87">
        <v>18</v>
      </c>
      <c r="C21" s="88" t="s">
        <v>23</v>
      </c>
    </row>
    <row r="22" ht="32.65" customHeight="1" spans="2:3">
      <c r="B22" s="87">
        <v>19</v>
      </c>
      <c r="C22" s="88" t="s">
        <v>24</v>
      </c>
    </row>
    <row r="23" ht="32.65" customHeight="1" spans="2:3">
      <c r="B23" s="87">
        <v>20</v>
      </c>
      <c r="C23" s="88" t="s">
        <v>25</v>
      </c>
    </row>
    <row r="24" ht="32.65" customHeight="1" spans="2:3">
      <c r="B24" s="87">
        <v>21</v>
      </c>
      <c r="C24" s="88" t="s">
        <v>26</v>
      </c>
    </row>
    <row r="25" ht="32.65" customHeight="1" spans="2:3">
      <c r="B25" s="87">
        <v>22</v>
      </c>
      <c r="C25" s="88" t="s">
        <v>27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B7" sqref="B7"/>
    </sheetView>
  </sheetViews>
  <sheetFormatPr defaultColWidth="10" defaultRowHeight="13.5" outlineLevelCol="7"/>
  <cols>
    <col min="1" max="1" width="11.1238938053097" customWidth="1"/>
    <col min="2" max="2" width="25.3716814159292" customWidth="1"/>
    <col min="3" max="3" width="15.3716814159292" customWidth="1"/>
    <col min="4" max="4" width="12.7522123893805" customWidth="1"/>
    <col min="5" max="5" width="16.3716814159292" customWidth="1"/>
    <col min="6" max="6" width="14.1238938053097" customWidth="1"/>
    <col min="7" max="7" width="15.3716814159292" customWidth="1"/>
    <col min="8" max="8" width="17.6283185840708" customWidth="1"/>
    <col min="9" max="9" width="9.75221238938053" customWidth="1"/>
  </cols>
  <sheetData>
    <row r="1" ht="16.35" customHeight="1" spans="1:1">
      <c r="A1" s="24"/>
    </row>
    <row r="2" ht="38.85" customHeight="1" spans="1:8">
      <c r="A2" s="17" t="s">
        <v>297</v>
      </c>
      <c r="B2" s="17"/>
      <c r="C2" s="17"/>
      <c r="D2" s="17"/>
      <c r="E2" s="17"/>
      <c r="F2" s="17"/>
      <c r="G2" s="17"/>
      <c r="H2" s="17"/>
    </row>
    <row r="3" ht="24.2" customHeight="1" spans="1:8">
      <c r="A3" s="18" t="s">
        <v>130</v>
      </c>
      <c r="B3" s="18"/>
      <c r="C3" s="18"/>
      <c r="D3" s="18"/>
      <c r="E3" s="18"/>
      <c r="F3" s="18"/>
      <c r="G3" s="18"/>
      <c r="H3" s="23" t="s">
        <v>29</v>
      </c>
    </row>
    <row r="4" ht="19.9" customHeight="1" spans="1:8">
      <c r="A4" s="19" t="s">
        <v>152</v>
      </c>
      <c r="B4" s="19" t="s">
        <v>153</v>
      </c>
      <c r="C4" s="19" t="s">
        <v>133</v>
      </c>
      <c r="D4" s="19" t="s">
        <v>298</v>
      </c>
      <c r="E4" s="19"/>
      <c r="F4" s="19"/>
      <c r="G4" s="19"/>
      <c r="H4" s="19" t="s">
        <v>155</v>
      </c>
    </row>
    <row r="5" ht="23.25" customHeight="1" spans="1:8">
      <c r="A5" s="19"/>
      <c r="B5" s="19"/>
      <c r="C5" s="19"/>
      <c r="D5" s="19" t="s">
        <v>135</v>
      </c>
      <c r="E5" s="19" t="s">
        <v>220</v>
      </c>
      <c r="F5" s="19"/>
      <c r="G5" s="19" t="s">
        <v>221</v>
      </c>
      <c r="H5" s="19"/>
    </row>
    <row r="6" ht="23.25" customHeight="1" spans="1:8">
      <c r="A6" s="19"/>
      <c r="B6" s="19"/>
      <c r="C6" s="19"/>
      <c r="D6" s="19"/>
      <c r="E6" s="19" t="s">
        <v>201</v>
      </c>
      <c r="F6" s="19" t="s">
        <v>194</v>
      </c>
      <c r="G6" s="19"/>
      <c r="H6" s="19"/>
    </row>
    <row r="7" ht="22.9" customHeight="1" spans="1:8">
      <c r="A7" s="28"/>
      <c r="B7" s="39" t="s">
        <v>248</v>
      </c>
      <c r="C7" s="27">
        <v>0</v>
      </c>
      <c r="D7" s="27"/>
      <c r="E7" s="27"/>
      <c r="F7" s="27"/>
      <c r="G7" s="27"/>
      <c r="H7" s="27"/>
    </row>
    <row r="8" ht="22.9" customHeight="1" spans="1:8">
      <c r="A8" s="26"/>
      <c r="B8" s="26"/>
      <c r="C8" s="27"/>
      <c r="D8" s="27"/>
      <c r="E8" s="27"/>
      <c r="F8" s="27"/>
      <c r="G8" s="27"/>
      <c r="H8" s="27"/>
    </row>
    <row r="9" ht="22.9" customHeight="1" spans="1:8">
      <c r="A9" s="40"/>
      <c r="B9" s="40"/>
      <c r="C9" s="27"/>
      <c r="D9" s="27"/>
      <c r="E9" s="27"/>
      <c r="F9" s="27"/>
      <c r="G9" s="27"/>
      <c r="H9" s="27"/>
    </row>
    <row r="10" ht="22.9" customHeight="1" spans="1:8">
      <c r="A10" s="40"/>
      <c r="B10" s="40"/>
      <c r="C10" s="27"/>
      <c r="D10" s="27"/>
      <c r="E10" s="27"/>
      <c r="F10" s="27"/>
      <c r="G10" s="27"/>
      <c r="H10" s="27"/>
    </row>
    <row r="11" ht="22.9" customHeight="1" spans="1:8">
      <c r="A11" s="40"/>
      <c r="B11" s="40"/>
      <c r="C11" s="27"/>
      <c r="D11" s="27"/>
      <c r="E11" s="27"/>
      <c r="F11" s="27"/>
      <c r="G11" s="27"/>
      <c r="H11" s="27"/>
    </row>
    <row r="12" ht="22.9" customHeight="1" spans="1:8">
      <c r="A12" s="41"/>
      <c r="B12" s="41"/>
      <c r="C12" s="21"/>
      <c r="D12" s="21"/>
      <c r="E12" s="42"/>
      <c r="F12" s="42"/>
      <c r="G12" s="42"/>
      <c r="H12" s="42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F18" sqref="F18"/>
    </sheetView>
  </sheetViews>
  <sheetFormatPr defaultColWidth="10" defaultRowHeight="13.5" outlineLevelCol="7"/>
  <cols>
    <col min="1" max="1" width="10.7522123893805" customWidth="1"/>
    <col min="2" max="2" width="22.7522123893805" customWidth="1"/>
    <col min="3" max="3" width="19.2477876106195" customWidth="1"/>
    <col min="4" max="4" width="16.7522123893805" customWidth="1"/>
    <col min="5" max="6" width="16.3716814159292" customWidth="1"/>
    <col min="7" max="8" width="17.6283185840708" customWidth="1"/>
    <col min="9" max="9" width="9.75221238938053" customWidth="1"/>
  </cols>
  <sheetData>
    <row r="1" ht="16.35" customHeight="1" spans="1:1">
      <c r="A1" s="24"/>
    </row>
    <row r="2" ht="38.85" customHeight="1" spans="1:8">
      <c r="A2" s="17" t="s">
        <v>24</v>
      </c>
      <c r="B2" s="17"/>
      <c r="C2" s="17"/>
      <c r="D2" s="17"/>
      <c r="E2" s="17"/>
      <c r="F2" s="17"/>
      <c r="G2" s="17"/>
      <c r="H2" s="17"/>
    </row>
    <row r="3" ht="24.2" customHeight="1" spans="1:8">
      <c r="A3" s="18" t="s">
        <v>130</v>
      </c>
      <c r="B3" s="18"/>
      <c r="C3" s="18"/>
      <c r="D3" s="18"/>
      <c r="E3" s="18"/>
      <c r="F3" s="18"/>
      <c r="G3" s="18"/>
      <c r="H3" s="23" t="s">
        <v>29</v>
      </c>
    </row>
    <row r="4" ht="24.95" customHeight="1" spans="1:8">
      <c r="A4" s="19" t="s">
        <v>152</v>
      </c>
      <c r="B4" s="19" t="s">
        <v>153</v>
      </c>
      <c r="C4" s="19" t="s">
        <v>133</v>
      </c>
      <c r="D4" s="19" t="s">
        <v>299</v>
      </c>
      <c r="E4" s="19"/>
      <c r="F4" s="19"/>
      <c r="G4" s="19"/>
      <c r="H4" s="19" t="s">
        <v>155</v>
      </c>
    </row>
    <row r="5" ht="25.9" customHeight="1" spans="1:8">
      <c r="A5" s="19"/>
      <c r="B5" s="19"/>
      <c r="C5" s="19"/>
      <c r="D5" s="19" t="s">
        <v>135</v>
      </c>
      <c r="E5" s="19" t="s">
        <v>220</v>
      </c>
      <c r="F5" s="19"/>
      <c r="G5" s="19" t="s">
        <v>221</v>
      </c>
      <c r="H5" s="19"/>
    </row>
    <row r="6" ht="35.45" customHeight="1" spans="1:8">
      <c r="A6" s="19"/>
      <c r="B6" s="19"/>
      <c r="C6" s="19"/>
      <c r="D6" s="19"/>
      <c r="E6" s="19" t="s">
        <v>201</v>
      </c>
      <c r="F6" s="19" t="s">
        <v>194</v>
      </c>
      <c r="G6" s="19"/>
      <c r="H6" s="19"/>
    </row>
    <row r="7" ht="22.9" customHeight="1" spans="1:8">
      <c r="A7" s="28"/>
      <c r="B7" s="39" t="s">
        <v>248</v>
      </c>
      <c r="C7" s="27">
        <v>0</v>
      </c>
      <c r="D7" s="27"/>
      <c r="E7" s="27"/>
      <c r="F7" s="27"/>
      <c r="G7" s="27"/>
      <c r="H7" s="27"/>
    </row>
    <row r="8" ht="22.9" customHeight="1" spans="1:8">
      <c r="A8" s="26"/>
      <c r="B8" s="26"/>
      <c r="C8" s="27"/>
      <c r="D8" s="27"/>
      <c r="E8" s="27"/>
      <c r="F8" s="27"/>
      <c r="G8" s="27"/>
      <c r="H8" s="27"/>
    </row>
    <row r="9" ht="22.9" customHeight="1" spans="1:8">
      <c r="A9" s="40"/>
      <c r="B9" s="40"/>
      <c r="C9" s="27"/>
      <c r="D9" s="27"/>
      <c r="E9" s="27"/>
      <c r="F9" s="27"/>
      <c r="G9" s="27"/>
      <c r="H9" s="27"/>
    </row>
    <row r="10" ht="22.9" customHeight="1" spans="1:8">
      <c r="A10" s="40"/>
      <c r="B10" s="40"/>
      <c r="C10" s="27"/>
      <c r="D10" s="27"/>
      <c r="E10" s="27"/>
      <c r="F10" s="27"/>
      <c r="G10" s="27"/>
      <c r="H10" s="27"/>
    </row>
    <row r="11" ht="22.9" customHeight="1" spans="1:8">
      <c r="A11" s="40"/>
      <c r="B11" s="40"/>
      <c r="C11" s="27"/>
      <c r="D11" s="27"/>
      <c r="E11" s="27"/>
      <c r="F11" s="27"/>
      <c r="G11" s="27"/>
      <c r="H11" s="27"/>
    </row>
    <row r="12" ht="22.9" customHeight="1" spans="1:8">
      <c r="A12" s="41"/>
      <c r="B12" s="41"/>
      <c r="C12" s="21"/>
      <c r="D12" s="21"/>
      <c r="E12" s="42"/>
      <c r="F12" s="42"/>
      <c r="G12" s="42"/>
      <c r="H12" s="42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7"/>
  <sheetViews>
    <sheetView zoomScale="115" zoomScaleNormal="115" topLeftCell="A3" workbookViewId="0">
      <selection activeCell="C7" sqref="C7"/>
    </sheetView>
  </sheetViews>
  <sheetFormatPr defaultColWidth="10" defaultRowHeight="13.5" outlineLevelRow="6"/>
  <cols>
    <col min="1" max="1" width="10.5044247787611" customWidth="1"/>
    <col min="2" max="2" width="0.123893805309735" customWidth="1"/>
    <col min="3" max="3" width="24" customWidth="1"/>
    <col min="4" max="4" width="13.2477876106195" customWidth="1"/>
    <col min="5" max="15" width="7.75221238938053" customWidth="1"/>
    <col min="16" max="18" width="9.75221238938053" customWidth="1"/>
  </cols>
  <sheetData>
    <row r="1" ht="16.35" customHeight="1" spans="1:1">
      <c r="A1" s="24"/>
    </row>
    <row r="2" ht="45.75" customHeight="1" spans="1:15">
      <c r="A2" s="17" t="s">
        <v>25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</row>
    <row r="3" ht="24.2" customHeight="1" spans="1:15">
      <c r="A3" s="35" t="s">
        <v>130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23" t="s">
        <v>29</v>
      </c>
      <c r="O3" s="23"/>
    </row>
    <row r="4" ht="26.1" customHeight="1" spans="1:15">
      <c r="A4" s="19" t="s">
        <v>183</v>
      </c>
      <c r="B4" s="36"/>
      <c r="C4" s="19" t="s">
        <v>300</v>
      </c>
      <c r="D4" s="19" t="s">
        <v>301</v>
      </c>
      <c r="E4" s="19"/>
      <c r="F4" s="19"/>
      <c r="G4" s="19"/>
      <c r="H4" s="19"/>
      <c r="I4" s="19"/>
      <c r="J4" s="19"/>
      <c r="K4" s="19"/>
      <c r="L4" s="19"/>
      <c r="M4" s="19"/>
      <c r="N4" s="19" t="s">
        <v>302</v>
      </c>
      <c r="O4" s="19"/>
    </row>
    <row r="5" ht="31.9" customHeight="1" spans="1:15">
      <c r="A5" s="19"/>
      <c r="B5" s="36"/>
      <c r="C5" s="19"/>
      <c r="D5" s="19" t="s">
        <v>303</v>
      </c>
      <c r="E5" s="19" t="s">
        <v>136</v>
      </c>
      <c r="F5" s="19"/>
      <c r="G5" s="19"/>
      <c r="H5" s="19"/>
      <c r="I5" s="19"/>
      <c r="J5" s="19"/>
      <c r="K5" s="19" t="s">
        <v>304</v>
      </c>
      <c r="L5" s="19" t="s">
        <v>138</v>
      </c>
      <c r="M5" s="19" t="s">
        <v>139</v>
      </c>
      <c r="N5" s="19" t="s">
        <v>305</v>
      </c>
      <c r="O5" s="19" t="s">
        <v>306</v>
      </c>
    </row>
    <row r="6" ht="44.85" customHeight="1" spans="1:15">
      <c r="A6" s="19"/>
      <c r="B6" s="36"/>
      <c r="C6" s="19"/>
      <c r="D6" s="19"/>
      <c r="E6" s="19" t="s">
        <v>307</v>
      </c>
      <c r="F6" s="19" t="s">
        <v>308</v>
      </c>
      <c r="G6" s="19" t="s">
        <v>309</v>
      </c>
      <c r="H6" s="19" t="s">
        <v>310</v>
      </c>
      <c r="I6" s="19" t="s">
        <v>311</v>
      </c>
      <c r="J6" s="19" t="s">
        <v>312</v>
      </c>
      <c r="K6" s="19"/>
      <c r="L6" s="19"/>
      <c r="M6" s="19"/>
      <c r="N6" s="19"/>
      <c r="O6" s="19"/>
    </row>
    <row r="7" ht="22.9" customHeight="1" spans="1:15">
      <c r="A7" s="28">
        <v>102001</v>
      </c>
      <c r="B7" s="37"/>
      <c r="C7" s="38" t="s">
        <v>313</v>
      </c>
      <c r="D7" s="38">
        <f>E7+K7+L7+M7</f>
        <v>81</v>
      </c>
      <c r="E7" s="38">
        <v>81</v>
      </c>
      <c r="F7" s="38">
        <v>81</v>
      </c>
      <c r="G7" s="38"/>
      <c r="H7" s="38"/>
      <c r="I7" s="27"/>
      <c r="J7" s="27"/>
      <c r="K7" s="27"/>
      <c r="L7" s="27"/>
      <c r="M7" s="27"/>
      <c r="N7" s="38">
        <v>81</v>
      </c>
      <c r="O7" s="28"/>
    </row>
  </sheetData>
  <mergeCells count="14">
    <mergeCell ref="A2:O2"/>
    <mergeCell ref="A3:M3"/>
    <mergeCell ref="N3:O3"/>
    <mergeCell ref="D4:M4"/>
    <mergeCell ref="N4:O4"/>
    <mergeCell ref="E5:J5"/>
    <mergeCell ref="A4:A6"/>
    <mergeCell ref="C4:C6"/>
    <mergeCell ref="D5:D6"/>
    <mergeCell ref="K5:K6"/>
    <mergeCell ref="L5:L6"/>
    <mergeCell ref="M5:M6"/>
    <mergeCell ref="N5:N6"/>
    <mergeCell ref="O5:O6"/>
  </mergeCells>
  <printOptions horizontalCentered="1"/>
  <pageMargins left="0.0780000016093254" right="0.0780000016093254" top="0.0780000016093254" bottom="0.0780000016093254" header="0" footer="0"/>
  <pageSetup paperSize="9" scale="98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6"/>
  <sheetViews>
    <sheetView zoomScale="115" zoomScaleNormal="115" workbookViewId="0">
      <selection activeCell="E26" sqref="E26"/>
    </sheetView>
  </sheetViews>
  <sheetFormatPr defaultColWidth="10" defaultRowHeight="13.5"/>
  <cols>
    <col min="1" max="1" width="6.75221238938053" customWidth="1"/>
    <col min="2" max="2" width="15.1238938053097" customWidth="1"/>
    <col min="3" max="3" width="8.50442477876106" customWidth="1"/>
    <col min="4" max="4" width="12.2477876106195" customWidth="1"/>
    <col min="5" max="5" width="8.3716814159292" customWidth="1"/>
    <col min="6" max="6" width="8.50442477876106" customWidth="1"/>
    <col min="7" max="7" width="7.87610619469027" customWidth="1"/>
    <col min="8" max="8" width="21.6283185840708" customWidth="1"/>
    <col min="9" max="9" width="11.1238938053097" customWidth="1"/>
    <col min="10" max="10" width="11.5044247787611" customWidth="1"/>
    <col min="11" max="11" width="9.24778761061947" customWidth="1"/>
    <col min="12" max="12" width="9.75221238938053" customWidth="1"/>
    <col min="13" max="13" width="19.1238938053097" customWidth="1"/>
    <col min="14" max="18" width="9.75221238938053" customWidth="1"/>
  </cols>
  <sheetData>
    <row r="1" ht="16.35" customHeight="1" spans="1:13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</row>
    <row r="2" ht="37.9" customHeight="1" spans="1:13">
      <c r="A2" s="24"/>
      <c r="B2" s="24"/>
      <c r="C2" s="25" t="s">
        <v>314</v>
      </c>
      <c r="D2" s="25"/>
      <c r="E2" s="25"/>
      <c r="F2" s="25"/>
      <c r="G2" s="25"/>
      <c r="H2" s="25"/>
      <c r="I2" s="25"/>
      <c r="J2" s="25"/>
      <c r="K2" s="25"/>
      <c r="L2" s="25"/>
      <c r="M2" s="25"/>
    </row>
    <row r="3" ht="24.2" customHeight="1" spans="1:13">
      <c r="A3" s="18" t="s">
        <v>130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23" t="s">
        <v>29</v>
      </c>
      <c r="M3" s="23"/>
    </row>
    <row r="4" ht="33.6" customHeight="1" spans="1:13">
      <c r="A4" s="19" t="s">
        <v>183</v>
      </c>
      <c r="B4" s="19" t="s">
        <v>315</v>
      </c>
      <c r="C4" s="19" t="s">
        <v>316</v>
      </c>
      <c r="D4" s="19" t="s">
        <v>317</v>
      </c>
      <c r="E4" s="19" t="s">
        <v>318</v>
      </c>
      <c r="F4" s="19"/>
      <c r="G4" s="19"/>
      <c r="H4" s="19"/>
      <c r="I4" s="19"/>
      <c r="J4" s="19"/>
      <c r="K4" s="19"/>
      <c r="L4" s="19"/>
      <c r="M4" s="19"/>
    </row>
    <row r="5" ht="36.2" customHeight="1" spans="1:13">
      <c r="A5" s="19"/>
      <c r="B5" s="19"/>
      <c r="C5" s="19"/>
      <c r="D5" s="19"/>
      <c r="E5" s="19" t="s">
        <v>319</v>
      </c>
      <c r="F5" s="19" t="s">
        <v>320</v>
      </c>
      <c r="G5" s="19" t="s">
        <v>321</v>
      </c>
      <c r="H5" s="19" t="s">
        <v>322</v>
      </c>
      <c r="I5" s="19" t="s">
        <v>323</v>
      </c>
      <c r="J5" s="19" t="s">
        <v>324</v>
      </c>
      <c r="K5" s="19" t="s">
        <v>325</v>
      </c>
      <c r="L5" s="19" t="s">
        <v>326</v>
      </c>
      <c r="M5" s="19" t="s">
        <v>327</v>
      </c>
    </row>
    <row r="6" ht="32.1" customHeight="1" spans="1:13">
      <c r="A6" s="26"/>
      <c r="B6" s="26"/>
      <c r="C6" s="27"/>
      <c r="D6" s="28"/>
      <c r="E6" s="28"/>
      <c r="F6" s="28"/>
      <c r="G6" s="28"/>
      <c r="H6" s="28"/>
      <c r="I6" s="28"/>
      <c r="J6" s="28"/>
      <c r="K6" s="28"/>
      <c r="L6" s="28"/>
      <c r="M6" s="28"/>
    </row>
    <row r="7" ht="32.1" customHeight="1" spans="1:13">
      <c r="A7" s="29">
        <v>102001</v>
      </c>
      <c r="B7" s="29" t="s">
        <v>313</v>
      </c>
      <c r="C7" s="30">
        <v>81</v>
      </c>
      <c r="D7" s="20" t="s">
        <v>328</v>
      </c>
      <c r="E7" s="28" t="s">
        <v>329</v>
      </c>
      <c r="F7" s="20" t="s">
        <v>330</v>
      </c>
      <c r="G7" s="20" t="s">
        <v>331</v>
      </c>
      <c r="H7" s="20" t="s">
        <v>332</v>
      </c>
      <c r="I7" s="20" t="s">
        <v>333</v>
      </c>
      <c r="J7" s="20" t="s">
        <v>334</v>
      </c>
      <c r="K7" s="20" t="s">
        <v>161</v>
      </c>
      <c r="L7" s="20" t="s">
        <v>335</v>
      </c>
      <c r="M7" s="20"/>
    </row>
    <row r="8" ht="32.1" customHeight="1" spans="1:13">
      <c r="A8" s="31"/>
      <c r="B8" s="31"/>
      <c r="C8" s="32"/>
      <c r="D8" s="20"/>
      <c r="E8" s="28"/>
      <c r="F8" s="20" t="s">
        <v>336</v>
      </c>
      <c r="G8" s="20"/>
      <c r="H8" s="20"/>
      <c r="I8" s="20"/>
      <c r="J8" s="20"/>
      <c r="K8" s="20"/>
      <c r="L8" s="20"/>
      <c r="M8" s="20"/>
    </row>
    <row r="9" ht="32.1" customHeight="1" spans="1:13">
      <c r="A9" s="31"/>
      <c r="B9" s="31"/>
      <c r="C9" s="32"/>
      <c r="D9" s="20"/>
      <c r="E9" s="28"/>
      <c r="F9" s="20" t="s">
        <v>337</v>
      </c>
      <c r="G9" s="20"/>
      <c r="H9" s="20"/>
      <c r="I9" s="20"/>
      <c r="J9" s="20"/>
      <c r="K9" s="20"/>
      <c r="L9" s="20"/>
      <c r="M9" s="20"/>
    </row>
    <row r="10" ht="32.1" customHeight="1" spans="1:13">
      <c r="A10" s="31"/>
      <c r="B10" s="31"/>
      <c r="C10" s="32"/>
      <c r="D10" s="20"/>
      <c r="E10" s="28" t="s">
        <v>338</v>
      </c>
      <c r="F10" s="20" t="s">
        <v>339</v>
      </c>
      <c r="G10" s="20"/>
      <c r="H10" s="20"/>
      <c r="I10" s="20"/>
      <c r="J10" s="20"/>
      <c r="K10" s="20"/>
      <c r="L10" s="20"/>
      <c r="M10" s="20"/>
    </row>
    <row r="11" ht="32.1" customHeight="1" spans="1:13">
      <c r="A11" s="31"/>
      <c r="B11" s="31"/>
      <c r="C11" s="32"/>
      <c r="D11" s="20"/>
      <c r="E11" s="28"/>
      <c r="F11" s="20" t="s">
        <v>340</v>
      </c>
      <c r="G11" s="20"/>
      <c r="H11" s="20"/>
      <c r="I11" s="20"/>
      <c r="J11" s="20"/>
      <c r="K11" s="20"/>
      <c r="L11" s="20"/>
      <c r="M11" s="20"/>
    </row>
    <row r="12" ht="32.1" customHeight="1" spans="1:13">
      <c r="A12" s="31"/>
      <c r="B12" s="31"/>
      <c r="C12" s="32"/>
      <c r="D12" s="20"/>
      <c r="E12" s="28"/>
      <c r="F12" s="20" t="s">
        <v>341</v>
      </c>
      <c r="G12" s="20"/>
      <c r="H12" s="20"/>
      <c r="I12" s="20"/>
      <c r="J12" s="20"/>
      <c r="K12" s="20"/>
      <c r="L12" s="20"/>
      <c r="M12" s="20"/>
    </row>
    <row r="13" ht="32.1" customHeight="1" spans="1:13">
      <c r="A13" s="31"/>
      <c r="B13" s="31"/>
      <c r="C13" s="32"/>
      <c r="D13" s="20"/>
      <c r="E13" s="28" t="s">
        <v>342</v>
      </c>
      <c r="F13" s="20" t="s">
        <v>343</v>
      </c>
      <c r="G13" s="20" t="s">
        <v>344</v>
      </c>
      <c r="H13" s="20" t="s">
        <v>332</v>
      </c>
      <c r="I13" s="20" t="s">
        <v>345</v>
      </c>
      <c r="J13" s="20" t="s">
        <v>334</v>
      </c>
      <c r="K13" s="20" t="s">
        <v>346</v>
      </c>
      <c r="L13" s="20" t="s">
        <v>335</v>
      </c>
      <c r="M13" s="20"/>
    </row>
    <row r="14" ht="32.1" customHeight="1" spans="1:13">
      <c r="A14" s="31"/>
      <c r="B14" s="31"/>
      <c r="C14" s="32"/>
      <c r="D14" s="20"/>
      <c r="E14" s="28" t="s">
        <v>347</v>
      </c>
      <c r="F14" s="20" t="s">
        <v>348</v>
      </c>
      <c r="G14" s="20"/>
      <c r="H14" s="20"/>
      <c r="I14" s="20"/>
      <c r="J14" s="20"/>
      <c r="K14" s="20"/>
      <c r="L14" s="20"/>
      <c r="M14" s="20"/>
    </row>
    <row r="15" ht="32.1" customHeight="1" spans="1:13">
      <c r="A15" s="31"/>
      <c r="B15" s="31"/>
      <c r="C15" s="32"/>
      <c r="D15" s="20"/>
      <c r="E15" s="28"/>
      <c r="F15" s="20" t="s">
        <v>349</v>
      </c>
      <c r="G15" s="20"/>
      <c r="H15" s="20"/>
      <c r="I15" s="20"/>
      <c r="J15" s="20"/>
      <c r="K15" s="20"/>
      <c r="L15" s="20"/>
      <c r="M15" s="20"/>
    </row>
    <row r="16" ht="32.1" customHeight="1" spans="1:13">
      <c r="A16" s="33"/>
      <c r="B16" s="33"/>
      <c r="C16" s="34"/>
      <c r="D16" s="20"/>
      <c r="E16" s="28"/>
      <c r="F16" s="20" t="s">
        <v>350</v>
      </c>
      <c r="G16" s="20"/>
      <c r="H16" s="20"/>
      <c r="I16" s="20"/>
      <c r="J16" s="20"/>
      <c r="K16" s="20"/>
      <c r="L16" s="20"/>
      <c r="M16" s="20"/>
    </row>
  </sheetData>
  <mergeCells count="15">
    <mergeCell ref="C2:M2"/>
    <mergeCell ref="A3:K3"/>
    <mergeCell ref="L3:M3"/>
    <mergeCell ref="E4:M4"/>
    <mergeCell ref="A4:A5"/>
    <mergeCell ref="A7:A16"/>
    <mergeCell ref="B4:B5"/>
    <mergeCell ref="B7:B16"/>
    <mergeCell ref="C4:C5"/>
    <mergeCell ref="C7:C16"/>
    <mergeCell ref="D4:D5"/>
    <mergeCell ref="D7:D16"/>
    <mergeCell ref="E7:E9"/>
    <mergeCell ref="E10:E12"/>
    <mergeCell ref="E14:E1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9"/>
  <sheetViews>
    <sheetView zoomScale="115" zoomScaleNormal="115" workbookViewId="0">
      <selection activeCell="J17" sqref="J17"/>
    </sheetView>
  </sheetViews>
  <sheetFormatPr defaultColWidth="10" defaultRowHeight="13.5"/>
  <cols>
    <col min="1" max="1" width="6.24778761061947" customWidth="1"/>
    <col min="2" max="2" width="13.3716814159292" customWidth="1"/>
    <col min="3" max="3" width="8.3716814159292" customWidth="1"/>
    <col min="4" max="4" width="10.5044247787611" customWidth="1"/>
    <col min="5" max="6" width="9.75221238938053" customWidth="1"/>
    <col min="7" max="7" width="9.87610619469027" customWidth="1"/>
    <col min="8" max="9" width="8.24778761061947" customWidth="1"/>
    <col min="10" max="10" width="33.6283185840708" customWidth="1"/>
    <col min="11" max="11" width="7" customWidth="1"/>
    <col min="12" max="12" width="11.1238938053097" customWidth="1"/>
    <col min="13" max="16" width="9.75221238938053" customWidth="1"/>
    <col min="17" max="17" width="24.3716814159292" customWidth="1"/>
    <col min="18" max="18" width="15.7522123893805" customWidth="1"/>
    <col min="19" max="19" width="9.75221238938053" customWidth="1"/>
  </cols>
  <sheetData>
    <row r="1" ht="42.2" customHeight="1" spans="1:18">
      <c r="A1" s="17" t="s">
        <v>351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</row>
    <row r="2" ht="23.25" customHeight="1" spans="1:18">
      <c r="A2" s="18" t="s">
        <v>130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23" t="s">
        <v>29</v>
      </c>
      <c r="R2" s="23"/>
    </row>
    <row r="3" ht="21.6" customHeight="1" spans="1:18">
      <c r="A3" s="19" t="s">
        <v>288</v>
      </c>
      <c r="B3" s="19" t="s">
        <v>289</v>
      </c>
      <c r="C3" s="19" t="s">
        <v>352</v>
      </c>
      <c r="D3" s="19"/>
      <c r="E3" s="19"/>
      <c r="F3" s="19"/>
      <c r="G3" s="19"/>
      <c r="H3" s="19"/>
      <c r="I3" s="19"/>
      <c r="J3" s="19" t="s">
        <v>353</v>
      </c>
      <c r="K3" s="19" t="s">
        <v>354</v>
      </c>
      <c r="L3" s="19"/>
      <c r="M3" s="19"/>
      <c r="N3" s="19"/>
      <c r="O3" s="19"/>
      <c r="P3" s="19"/>
      <c r="Q3" s="19"/>
      <c r="R3" s="19"/>
    </row>
    <row r="4" ht="23.25" customHeight="1" spans="1:18">
      <c r="A4" s="19"/>
      <c r="B4" s="19"/>
      <c r="C4" s="19" t="s">
        <v>316</v>
      </c>
      <c r="D4" s="19" t="s">
        <v>355</v>
      </c>
      <c r="E4" s="19"/>
      <c r="F4" s="19"/>
      <c r="G4" s="19"/>
      <c r="H4" s="19" t="s">
        <v>356</v>
      </c>
      <c r="I4" s="19"/>
      <c r="J4" s="19"/>
      <c r="K4" s="19"/>
      <c r="L4" s="19"/>
      <c r="M4" s="19"/>
      <c r="N4" s="19"/>
      <c r="O4" s="19"/>
      <c r="P4" s="19"/>
      <c r="Q4" s="19"/>
      <c r="R4" s="19"/>
    </row>
    <row r="5" ht="31.15" customHeight="1" spans="1:18">
      <c r="A5" s="19"/>
      <c r="B5" s="19"/>
      <c r="C5" s="19"/>
      <c r="D5" s="19" t="s">
        <v>136</v>
      </c>
      <c r="E5" s="19" t="s">
        <v>357</v>
      </c>
      <c r="F5" s="19" t="s">
        <v>140</v>
      </c>
      <c r="G5" s="19" t="s">
        <v>358</v>
      </c>
      <c r="H5" s="19" t="s">
        <v>154</v>
      </c>
      <c r="I5" s="19" t="s">
        <v>155</v>
      </c>
      <c r="J5" s="19"/>
      <c r="K5" s="19" t="s">
        <v>319</v>
      </c>
      <c r="L5" s="19" t="s">
        <v>320</v>
      </c>
      <c r="M5" s="19" t="s">
        <v>321</v>
      </c>
      <c r="N5" s="19" t="s">
        <v>326</v>
      </c>
      <c r="O5" s="19" t="s">
        <v>322</v>
      </c>
      <c r="P5" s="19" t="s">
        <v>359</v>
      </c>
      <c r="Q5" s="19" t="s">
        <v>360</v>
      </c>
      <c r="R5" s="19" t="s">
        <v>327</v>
      </c>
    </row>
    <row r="6" ht="19.9" customHeight="1" spans="1:18">
      <c r="A6" s="20">
        <v>102001</v>
      </c>
      <c r="B6" s="20" t="s">
        <v>3</v>
      </c>
      <c r="C6" s="21">
        <f>D6+E6+F6+G6</f>
        <v>227.62</v>
      </c>
      <c r="D6" s="21">
        <v>227.62</v>
      </c>
      <c r="E6" s="21"/>
      <c r="F6" s="21"/>
      <c r="G6" s="21"/>
      <c r="H6" s="21">
        <v>146.62</v>
      </c>
      <c r="I6" s="21">
        <v>81</v>
      </c>
      <c r="J6" s="20" t="s">
        <v>361</v>
      </c>
      <c r="K6" s="22" t="s">
        <v>338</v>
      </c>
      <c r="L6" s="22" t="s">
        <v>362</v>
      </c>
      <c r="M6" s="22" t="s">
        <v>363</v>
      </c>
      <c r="N6" s="22" t="s">
        <v>335</v>
      </c>
      <c r="O6" s="22" t="s">
        <v>332</v>
      </c>
      <c r="P6" s="22" t="s">
        <v>364</v>
      </c>
      <c r="Q6" s="22" t="s">
        <v>363</v>
      </c>
      <c r="R6" s="22"/>
    </row>
    <row r="7" ht="22.35" customHeight="1" spans="1:18">
      <c r="A7" s="20"/>
      <c r="B7" s="20"/>
      <c r="C7" s="21"/>
      <c r="D7" s="21"/>
      <c r="E7" s="21"/>
      <c r="F7" s="21"/>
      <c r="G7" s="21"/>
      <c r="H7" s="21"/>
      <c r="I7" s="21"/>
      <c r="J7" s="20"/>
      <c r="K7" s="22"/>
      <c r="L7" s="22" t="s">
        <v>365</v>
      </c>
      <c r="M7" s="22" t="s">
        <v>366</v>
      </c>
      <c r="N7" s="22" t="s">
        <v>335</v>
      </c>
      <c r="O7" s="22" t="s">
        <v>332</v>
      </c>
      <c r="P7" s="22" t="s">
        <v>364</v>
      </c>
      <c r="Q7" s="22" t="s">
        <v>366</v>
      </c>
      <c r="R7" s="22"/>
    </row>
    <row r="8" ht="18.95" customHeight="1" spans="1:18">
      <c r="A8" s="20"/>
      <c r="B8" s="20"/>
      <c r="C8" s="21"/>
      <c r="D8" s="21"/>
      <c r="E8" s="21"/>
      <c r="F8" s="21"/>
      <c r="G8" s="21"/>
      <c r="H8" s="21"/>
      <c r="I8" s="21"/>
      <c r="J8" s="20"/>
      <c r="K8" s="22" t="s">
        <v>347</v>
      </c>
      <c r="L8" s="22" t="s">
        <v>367</v>
      </c>
      <c r="M8" s="22" t="s">
        <v>368</v>
      </c>
      <c r="N8" s="22" t="s">
        <v>335</v>
      </c>
      <c r="O8" s="22" t="s">
        <v>332</v>
      </c>
      <c r="P8" s="22" t="s">
        <v>364</v>
      </c>
      <c r="Q8" s="22" t="s">
        <v>368</v>
      </c>
      <c r="R8" s="22"/>
    </row>
    <row r="9" ht="21.6" customHeight="1" spans="1:18">
      <c r="A9" s="20"/>
      <c r="B9" s="20"/>
      <c r="C9" s="21"/>
      <c r="D9" s="21"/>
      <c r="E9" s="21"/>
      <c r="F9" s="21"/>
      <c r="G9" s="21"/>
      <c r="H9" s="21"/>
      <c r="I9" s="21"/>
      <c r="J9" s="20"/>
      <c r="K9" s="22"/>
      <c r="L9" s="22" t="s">
        <v>369</v>
      </c>
      <c r="M9" s="22" t="s">
        <v>370</v>
      </c>
      <c r="N9" s="22" t="s">
        <v>335</v>
      </c>
      <c r="O9" s="22" t="s">
        <v>332</v>
      </c>
      <c r="P9" s="22" t="s">
        <v>364</v>
      </c>
      <c r="Q9" s="22" t="s">
        <v>370</v>
      </c>
      <c r="R9" s="22"/>
    </row>
  </sheetData>
  <mergeCells count="23">
    <mergeCell ref="A1:R1"/>
    <mergeCell ref="A2:P2"/>
    <mergeCell ref="Q2:R2"/>
    <mergeCell ref="C3:I3"/>
    <mergeCell ref="D4:G4"/>
    <mergeCell ref="H4:I4"/>
    <mergeCell ref="A3:A5"/>
    <mergeCell ref="A6:A9"/>
    <mergeCell ref="B3:B5"/>
    <mergeCell ref="B6:B9"/>
    <mergeCell ref="C4:C5"/>
    <mergeCell ref="C6:C9"/>
    <mergeCell ref="D6:D9"/>
    <mergeCell ref="E6:E9"/>
    <mergeCell ref="F6:F9"/>
    <mergeCell ref="G6:G9"/>
    <mergeCell ref="H6:H9"/>
    <mergeCell ref="I6:I9"/>
    <mergeCell ref="J3:J5"/>
    <mergeCell ref="J6:J9"/>
    <mergeCell ref="K6:K7"/>
    <mergeCell ref="K8:K9"/>
    <mergeCell ref="K3:R4"/>
  </mergeCells>
  <printOptions horizontalCentered="1"/>
  <pageMargins left="0.0780000016093254" right="0.0780000016093254" top="0.0780000016093254" bottom="0.0780000016093254" header="0" footer="0"/>
  <pageSetup paperSize="9" scale="68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8"/>
  <sheetViews>
    <sheetView workbookViewId="0">
      <selection activeCell="A2" sqref="A2:G2"/>
    </sheetView>
  </sheetViews>
  <sheetFormatPr defaultColWidth="8" defaultRowHeight="12.75" customHeight="1" outlineLevelRow="7"/>
  <cols>
    <col min="1" max="1" width="8" style="1" customWidth="1"/>
    <col min="2" max="2" width="22.1238938053097" style="1" customWidth="1"/>
    <col min="3" max="3" width="13" style="1" customWidth="1"/>
    <col min="4" max="5" width="10.3716814159292" style="1" customWidth="1"/>
    <col min="6" max="7" width="20.3716814159292" style="1" customWidth="1"/>
    <col min="8" max="8" width="17.6283185840708" style="1" customWidth="1"/>
    <col min="9" max="16" width="11.1238938053097" style="1" customWidth="1"/>
    <col min="17" max="17" width="8" style="1" customWidth="1"/>
    <col min="18" max="16384" width="8" style="2"/>
  </cols>
  <sheetData>
    <row r="1" s="1" customFormat="1" ht="56.1" customHeight="1" spans="1:16">
      <c r="A1" s="3" t="s">
        <v>371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="1" customFormat="1" ht="21" customHeight="1" spans="1:16">
      <c r="A2" s="4" t="s">
        <v>130</v>
      </c>
      <c r="B2" s="5"/>
      <c r="C2" s="5"/>
      <c r="D2" s="5"/>
      <c r="E2" s="5"/>
      <c r="F2" s="5"/>
      <c r="G2" s="5"/>
      <c r="H2" s="6"/>
      <c r="I2" s="6"/>
      <c r="J2" s="6"/>
      <c r="K2" s="6"/>
      <c r="L2" s="6"/>
      <c r="M2" s="6"/>
      <c r="N2" s="6"/>
      <c r="O2" s="6"/>
      <c r="P2" s="15" t="s">
        <v>372</v>
      </c>
    </row>
    <row r="3" s="1" customFormat="1" ht="22.5" customHeight="1" spans="1:16">
      <c r="A3" s="7" t="s">
        <v>183</v>
      </c>
      <c r="B3" s="7" t="s">
        <v>315</v>
      </c>
      <c r="C3" s="7" t="s">
        <v>316</v>
      </c>
      <c r="D3" s="8" t="s">
        <v>373</v>
      </c>
      <c r="E3" s="8"/>
      <c r="F3" s="7" t="s">
        <v>317</v>
      </c>
      <c r="G3" s="7" t="s">
        <v>374</v>
      </c>
      <c r="H3" s="8" t="s">
        <v>318</v>
      </c>
      <c r="I3" s="8"/>
      <c r="J3" s="8"/>
      <c r="K3" s="8"/>
      <c r="L3" s="8"/>
      <c r="M3" s="8"/>
      <c r="N3" s="8"/>
      <c r="O3" s="8"/>
      <c r="P3" s="8"/>
    </row>
    <row r="4" s="1" customFormat="1" ht="34.5" customHeight="1" spans="1:16">
      <c r="A4" s="7"/>
      <c r="B4" s="7"/>
      <c r="C4" s="7"/>
      <c r="D4" s="7" t="s">
        <v>375</v>
      </c>
      <c r="E4" s="7" t="s">
        <v>376</v>
      </c>
      <c r="F4" s="7"/>
      <c r="G4" s="7"/>
      <c r="H4" s="8" t="s">
        <v>338</v>
      </c>
      <c r="I4" s="8"/>
      <c r="J4" s="8"/>
      <c r="K4" s="8"/>
      <c r="L4" s="8" t="s">
        <v>347</v>
      </c>
      <c r="M4" s="8"/>
      <c r="N4" s="8"/>
      <c r="O4" s="8"/>
      <c r="P4" s="8"/>
    </row>
    <row r="5" s="1" customFormat="1" ht="45.75" customHeight="1" spans="1:16">
      <c r="A5" s="7"/>
      <c r="B5" s="7"/>
      <c r="C5" s="7"/>
      <c r="D5" s="7"/>
      <c r="E5" s="7"/>
      <c r="F5" s="7"/>
      <c r="G5" s="7"/>
      <c r="H5" s="7" t="s">
        <v>339</v>
      </c>
      <c r="I5" s="7" t="s">
        <v>341</v>
      </c>
      <c r="J5" s="7" t="s">
        <v>340</v>
      </c>
      <c r="K5" s="7" t="s">
        <v>329</v>
      </c>
      <c r="L5" s="7" t="s">
        <v>348</v>
      </c>
      <c r="M5" s="7" t="s">
        <v>349</v>
      </c>
      <c r="N5" s="7" t="s">
        <v>350</v>
      </c>
      <c r="O5" s="7" t="s">
        <v>377</v>
      </c>
      <c r="P5" s="7" t="s">
        <v>378</v>
      </c>
    </row>
    <row r="6" s="1" customFormat="1" ht="45.75" customHeight="1" spans="1:16">
      <c r="A6" s="7"/>
      <c r="B6" s="7" t="s">
        <v>248</v>
      </c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</row>
    <row r="7" s="1" customFormat="1" ht="48.95" customHeight="1" spans="1:16">
      <c r="A7" s="9"/>
      <c r="B7" s="10"/>
      <c r="C7" s="11"/>
      <c r="D7" s="12"/>
      <c r="E7" s="12"/>
      <c r="F7" s="13"/>
      <c r="G7" s="13"/>
      <c r="H7" s="14"/>
      <c r="I7" s="16"/>
      <c r="J7" s="16"/>
      <c r="K7" s="14"/>
      <c r="L7" s="16"/>
      <c r="M7" s="14"/>
      <c r="N7" s="16"/>
      <c r="O7" s="16"/>
      <c r="P7" s="14"/>
    </row>
    <row r="8" s="1" customFormat="1" ht="15" customHeight="1"/>
  </sheetData>
  <mergeCells count="13">
    <mergeCell ref="A1:P1"/>
    <mergeCell ref="A2:G2"/>
    <mergeCell ref="D3:E3"/>
    <mergeCell ref="H3:P3"/>
    <mergeCell ref="H4:K4"/>
    <mergeCell ref="L4:P4"/>
    <mergeCell ref="A3:A5"/>
    <mergeCell ref="B3:B5"/>
    <mergeCell ref="C3:C5"/>
    <mergeCell ref="D4:D5"/>
    <mergeCell ref="E4:E5"/>
    <mergeCell ref="F3:F5"/>
    <mergeCell ref="G3:G5"/>
  </mergeCells>
  <pageMargins left="0.75" right="0.75" top="1" bottom="1" header="0.5" footer="0.5"/>
  <pageSetup paperSize="9" scale="62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45"/>
  <sheetViews>
    <sheetView zoomScale="115" zoomScaleNormal="115" topLeftCell="A5" workbookViewId="0">
      <selection activeCell="B8" sqref="B8"/>
    </sheetView>
  </sheetViews>
  <sheetFormatPr defaultColWidth="10" defaultRowHeight="13.5" outlineLevelCol="7"/>
  <cols>
    <col min="1" max="1" width="29.5044247787611" customWidth="1"/>
    <col min="2" max="2" width="10.1238938053097" customWidth="1"/>
    <col min="3" max="3" width="23.1238938053097" customWidth="1"/>
    <col min="4" max="4" width="10.6283185840708" customWidth="1"/>
    <col min="5" max="5" width="24" customWidth="1"/>
    <col min="6" max="6" width="10.5044247787611" customWidth="1"/>
    <col min="7" max="7" width="20.2477876106195" customWidth="1"/>
    <col min="8" max="8" width="11" customWidth="1"/>
    <col min="9" max="9" width="9.75221238938053" customWidth="1"/>
  </cols>
  <sheetData>
    <row r="1" ht="6.95" customHeight="1" spans="1:8">
      <c r="A1" s="24"/>
      <c r="H1" s="84"/>
    </row>
    <row r="2" ht="24.2" customHeight="1" spans="1:8">
      <c r="A2" s="85" t="s">
        <v>6</v>
      </c>
      <c r="B2" s="85"/>
      <c r="C2" s="85"/>
      <c r="D2" s="85"/>
      <c r="E2" s="85"/>
      <c r="F2" s="85"/>
      <c r="G2" s="85"/>
      <c r="H2" s="85"/>
    </row>
    <row r="3" ht="17.25" customHeight="1" spans="1:8">
      <c r="A3" s="18" t="s">
        <v>28</v>
      </c>
      <c r="B3" s="18"/>
      <c r="C3" s="18"/>
      <c r="D3" s="18"/>
      <c r="E3" s="18"/>
      <c r="F3" s="18"/>
      <c r="G3" s="23" t="s">
        <v>29</v>
      </c>
      <c r="H3" s="23"/>
    </row>
    <row r="4" ht="17.85" customHeight="1" spans="1:8">
      <c r="A4" s="19" t="s">
        <v>30</v>
      </c>
      <c r="B4" s="19"/>
      <c r="C4" s="19" t="s">
        <v>31</v>
      </c>
      <c r="D4" s="19"/>
      <c r="E4" s="19"/>
      <c r="F4" s="19"/>
      <c r="G4" s="19"/>
      <c r="H4" s="19"/>
    </row>
    <row r="5" ht="22.35" customHeight="1" spans="1:8">
      <c r="A5" s="19" t="s">
        <v>32</v>
      </c>
      <c r="B5" s="19" t="s">
        <v>33</v>
      </c>
      <c r="C5" s="19" t="s">
        <v>34</v>
      </c>
      <c r="D5" s="19" t="s">
        <v>33</v>
      </c>
      <c r="E5" s="19" t="s">
        <v>35</v>
      </c>
      <c r="F5" s="19" t="s">
        <v>33</v>
      </c>
      <c r="G5" s="19" t="s">
        <v>36</v>
      </c>
      <c r="H5" s="19" t="s">
        <v>33</v>
      </c>
    </row>
    <row r="6" ht="16.35" customHeight="1" spans="1:8">
      <c r="A6" s="28" t="s">
        <v>37</v>
      </c>
      <c r="B6" s="21">
        <f>B7+B8</f>
        <v>227.62</v>
      </c>
      <c r="C6" s="20" t="s">
        <v>38</v>
      </c>
      <c r="D6" s="42">
        <v>191.4</v>
      </c>
      <c r="E6" s="28" t="s">
        <v>39</v>
      </c>
      <c r="F6" s="27">
        <f>F7+F8</f>
        <v>146.62</v>
      </c>
      <c r="G6" s="20" t="s">
        <v>40</v>
      </c>
      <c r="H6" s="21">
        <f>F7</f>
        <v>112.53</v>
      </c>
    </row>
    <row r="7" ht="16.35" customHeight="1" spans="1:8">
      <c r="A7" s="20" t="s">
        <v>41</v>
      </c>
      <c r="B7" s="21">
        <f>D37</f>
        <v>227.62</v>
      </c>
      <c r="C7" s="20" t="s">
        <v>42</v>
      </c>
      <c r="D7" s="42"/>
      <c r="E7" s="20" t="s">
        <v>43</v>
      </c>
      <c r="F7" s="21">
        <v>112.53</v>
      </c>
      <c r="G7" s="20" t="s">
        <v>44</v>
      </c>
      <c r="H7" s="21">
        <f>F8+F12</f>
        <v>115.09</v>
      </c>
    </row>
    <row r="8" ht="16.35" customHeight="1" spans="1:8">
      <c r="A8" s="28" t="s">
        <v>45</v>
      </c>
      <c r="B8" s="21"/>
      <c r="C8" s="20" t="s">
        <v>46</v>
      </c>
      <c r="D8" s="42"/>
      <c r="E8" s="20" t="s">
        <v>47</v>
      </c>
      <c r="F8" s="21">
        <v>34.09</v>
      </c>
      <c r="G8" s="20" t="s">
        <v>48</v>
      </c>
      <c r="H8" s="21"/>
    </row>
    <row r="9" ht="16.35" customHeight="1" spans="1:8">
      <c r="A9" s="20" t="s">
        <v>49</v>
      </c>
      <c r="B9" s="21"/>
      <c r="C9" s="20" t="s">
        <v>50</v>
      </c>
      <c r="D9" s="42"/>
      <c r="E9" s="20" t="s">
        <v>51</v>
      </c>
      <c r="F9" s="21"/>
      <c r="G9" s="20" t="s">
        <v>52</v>
      </c>
      <c r="H9" s="21"/>
    </row>
    <row r="10" ht="16.35" customHeight="1" spans="1:8">
      <c r="A10" s="20" t="s">
        <v>53</v>
      </c>
      <c r="B10" s="21"/>
      <c r="C10" s="20" t="s">
        <v>54</v>
      </c>
      <c r="D10" s="42"/>
      <c r="E10" s="28" t="s">
        <v>55</v>
      </c>
      <c r="F10" s="27">
        <f>SUM(F11:F20)</f>
        <v>81</v>
      </c>
      <c r="G10" s="20" t="s">
        <v>56</v>
      </c>
      <c r="H10" s="21"/>
    </row>
    <row r="11" ht="16.35" customHeight="1" spans="1:8">
      <c r="A11" s="20" t="s">
        <v>57</v>
      </c>
      <c r="B11" s="21"/>
      <c r="C11" s="20" t="s">
        <v>58</v>
      </c>
      <c r="D11" s="42"/>
      <c r="E11" s="20" t="s">
        <v>59</v>
      </c>
      <c r="F11" s="21"/>
      <c r="G11" s="20" t="s">
        <v>60</v>
      </c>
      <c r="H11" s="21"/>
    </row>
    <row r="12" ht="16.35" customHeight="1" spans="1:8">
      <c r="A12" s="20" t="s">
        <v>61</v>
      </c>
      <c r="B12" s="21"/>
      <c r="C12" s="20" t="s">
        <v>62</v>
      </c>
      <c r="D12" s="42"/>
      <c r="E12" s="20" t="s">
        <v>63</v>
      </c>
      <c r="F12" s="21">
        <v>81</v>
      </c>
      <c r="G12" s="20" t="s">
        <v>64</v>
      </c>
      <c r="H12" s="21"/>
    </row>
    <row r="13" ht="16.35" customHeight="1" spans="1:8">
      <c r="A13" s="20" t="s">
        <v>65</v>
      </c>
      <c r="B13" s="21"/>
      <c r="C13" s="20" t="s">
        <v>66</v>
      </c>
      <c r="D13" s="42">
        <v>18.15</v>
      </c>
      <c r="E13" s="20" t="s">
        <v>67</v>
      </c>
      <c r="F13" s="21"/>
      <c r="G13" s="20" t="s">
        <v>68</v>
      </c>
      <c r="H13" s="21"/>
    </row>
    <row r="14" ht="16.35" customHeight="1" spans="1:8">
      <c r="A14" s="20" t="s">
        <v>69</v>
      </c>
      <c r="B14" s="21"/>
      <c r="C14" s="20" t="s">
        <v>70</v>
      </c>
      <c r="D14" s="42"/>
      <c r="E14" s="20" t="s">
        <v>71</v>
      </c>
      <c r="F14" s="21"/>
      <c r="G14" s="20" t="s">
        <v>72</v>
      </c>
      <c r="H14" s="21"/>
    </row>
    <row r="15" ht="16.35" customHeight="1" spans="1:8">
      <c r="A15" s="20" t="s">
        <v>73</v>
      </c>
      <c r="B15" s="21"/>
      <c r="C15" s="20" t="s">
        <v>74</v>
      </c>
      <c r="D15" s="42">
        <v>9.22</v>
      </c>
      <c r="E15" s="20" t="s">
        <v>75</v>
      </c>
      <c r="F15" s="21"/>
      <c r="G15" s="20" t="s">
        <v>76</v>
      </c>
      <c r="H15" s="21"/>
    </row>
    <row r="16" ht="16.35" customHeight="1" spans="1:8">
      <c r="A16" s="20" t="s">
        <v>77</v>
      </c>
      <c r="B16" s="21"/>
      <c r="C16" s="20" t="s">
        <v>78</v>
      </c>
      <c r="D16" s="42"/>
      <c r="E16" s="20" t="s">
        <v>79</v>
      </c>
      <c r="F16" s="21"/>
      <c r="G16" s="20" t="s">
        <v>80</v>
      </c>
      <c r="H16" s="21"/>
    </row>
    <row r="17" ht="16.35" customHeight="1" spans="1:8">
      <c r="A17" s="20" t="s">
        <v>81</v>
      </c>
      <c r="B17" s="21"/>
      <c r="C17" s="20" t="s">
        <v>82</v>
      </c>
      <c r="D17" s="42"/>
      <c r="E17" s="20" t="s">
        <v>83</v>
      </c>
      <c r="F17" s="21"/>
      <c r="G17" s="20" t="s">
        <v>84</v>
      </c>
      <c r="H17" s="21"/>
    </row>
    <row r="18" ht="16.35" customHeight="1" spans="1:8">
      <c r="A18" s="20" t="s">
        <v>85</v>
      </c>
      <c r="B18" s="21"/>
      <c r="C18" s="20" t="s">
        <v>86</v>
      </c>
      <c r="D18" s="42"/>
      <c r="E18" s="20" t="s">
        <v>87</v>
      </c>
      <c r="F18" s="21"/>
      <c r="G18" s="20" t="s">
        <v>88</v>
      </c>
      <c r="H18" s="21"/>
    </row>
    <row r="19" ht="16.35" customHeight="1" spans="1:8">
      <c r="A19" s="20" t="s">
        <v>89</v>
      </c>
      <c r="B19" s="21"/>
      <c r="C19" s="20" t="s">
        <v>90</v>
      </c>
      <c r="D19" s="42"/>
      <c r="E19" s="20" t="s">
        <v>91</v>
      </c>
      <c r="F19" s="21"/>
      <c r="G19" s="20" t="s">
        <v>92</v>
      </c>
      <c r="H19" s="21"/>
    </row>
    <row r="20" ht="16.35" customHeight="1" spans="1:8">
      <c r="A20" s="28" t="s">
        <v>93</v>
      </c>
      <c r="B20" s="27"/>
      <c r="C20" s="20" t="s">
        <v>94</v>
      </c>
      <c r="D20" s="42"/>
      <c r="E20" s="20" t="s">
        <v>95</v>
      </c>
      <c r="F20" s="21"/>
      <c r="G20" s="20"/>
      <c r="H20" s="21"/>
    </row>
    <row r="21" ht="16.35" customHeight="1" spans="1:8">
      <c r="A21" s="28" t="s">
        <v>96</v>
      </c>
      <c r="B21" s="27"/>
      <c r="C21" s="20" t="s">
        <v>97</v>
      </c>
      <c r="D21" s="42"/>
      <c r="E21" s="28" t="s">
        <v>98</v>
      </c>
      <c r="F21" s="27"/>
      <c r="G21" s="20"/>
      <c r="H21" s="21"/>
    </row>
    <row r="22" ht="16.35" customHeight="1" spans="1:8">
      <c r="A22" s="28" t="s">
        <v>99</v>
      </c>
      <c r="B22" s="27"/>
      <c r="C22" s="20" t="s">
        <v>100</v>
      </c>
      <c r="D22" s="42"/>
      <c r="E22" s="20"/>
      <c r="F22" s="20"/>
      <c r="G22" s="20"/>
      <c r="H22" s="21"/>
    </row>
    <row r="23" ht="16.35" customHeight="1" spans="1:8">
      <c r="A23" s="28" t="s">
        <v>101</v>
      </c>
      <c r="B23" s="27"/>
      <c r="C23" s="20" t="s">
        <v>102</v>
      </c>
      <c r="D23" s="42"/>
      <c r="E23" s="20"/>
      <c r="F23" s="20"/>
      <c r="G23" s="20"/>
      <c r="H23" s="21"/>
    </row>
    <row r="24" ht="16.35" customHeight="1" spans="1:8">
      <c r="A24" s="28" t="s">
        <v>103</v>
      </c>
      <c r="B24" s="27"/>
      <c r="C24" s="20" t="s">
        <v>104</v>
      </c>
      <c r="D24" s="42"/>
      <c r="E24" s="20"/>
      <c r="F24" s="20"/>
      <c r="G24" s="20"/>
      <c r="H24" s="21"/>
    </row>
    <row r="25" ht="16.35" customHeight="1" spans="1:8">
      <c r="A25" s="20" t="s">
        <v>105</v>
      </c>
      <c r="B25" s="21"/>
      <c r="C25" s="20" t="s">
        <v>106</v>
      </c>
      <c r="D25" s="42">
        <v>8.85</v>
      </c>
      <c r="E25" s="20"/>
      <c r="F25" s="20"/>
      <c r="G25" s="20"/>
      <c r="H25" s="21"/>
    </row>
    <row r="26" ht="16.35" customHeight="1" spans="1:8">
      <c r="A26" s="20" t="s">
        <v>107</v>
      </c>
      <c r="B26" s="21"/>
      <c r="C26" s="20" t="s">
        <v>108</v>
      </c>
      <c r="D26" s="42"/>
      <c r="E26" s="20"/>
      <c r="F26" s="20"/>
      <c r="G26" s="20"/>
      <c r="H26" s="21"/>
    </row>
    <row r="27" ht="16.35" customHeight="1" spans="1:8">
      <c r="A27" s="20" t="s">
        <v>109</v>
      </c>
      <c r="B27" s="21"/>
      <c r="C27" s="20" t="s">
        <v>110</v>
      </c>
      <c r="D27" s="42"/>
      <c r="E27" s="20"/>
      <c r="F27" s="20"/>
      <c r="G27" s="20"/>
      <c r="H27" s="21"/>
    </row>
    <row r="28" ht="16.35" customHeight="1" spans="1:8">
      <c r="A28" s="28" t="s">
        <v>111</v>
      </c>
      <c r="B28" s="27"/>
      <c r="C28" s="20" t="s">
        <v>112</v>
      </c>
      <c r="D28" s="42"/>
      <c r="E28" s="20"/>
      <c r="F28" s="20"/>
      <c r="G28" s="20"/>
      <c r="H28" s="21"/>
    </row>
    <row r="29" ht="16.35" customHeight="1" spans="1:8">
      <c r="A29" s="28" t="s">
        <v>113</v>
      </c>
      <c r="B29" s="27"/>
      <c r="C29" s="20" t="s">
        <v>114</v>
      </c>
      <c r="D29" s="42"/>
      <c r="E29" s="20"/>
      <c r="F29" s="20"/>
      <c r="G29" s="20"/>
      <c r="H29" s="21"/>
    </row>
    <row r="30" ht="16.35" customHeight="1" spans="1:8">
      <c r="A30" s="28" t="s">
        <v>115</v>
      </c>
      <c r="B30" s="27"/>
      <c r="C30" s="20" t="s">
        <v>116</v>
      </c>
      <c r="D30" s="42"/>
      <c r="E30" s="20"/>
      <c r="F30" s="20"/>
      <c r="G30" s="20"/>
      <c r="H30" s="21"/>
    </row>
    <row r="31" ht="16.35" customHeight="1" spans="1:8">
      <c r="A31" s="28" t="s">
        <v>117</v>
      </c>
      <c r="B31" s="27"/>
      <c r="C31" s="20" t="s">
        <v>118</v>
      </c>
      <c r="D31" s="42"/>
      <c r="E31" s="20"/>
      <c r="F31" s="20"/>
      <c r="G31" s="20"/>
      <c r="H31" s="21"/>
    </row>
    <row r="32" ht="16.35" customHeight="1" spans="1:8">
      <c r="A32" s="28" t="s">
        <v>119</v>
      </c>
      <c r="B32" s="27"/>
      <c r="C32" s="20" t="s">
        <v>120</v>
      </c>
      <c r="D32" s="42"/>
      <c r="E32" s="20"/>
      <c r="F32" s="20"/>
      <c r="G32" s="20"/>
      <c r="H32" s="21"/>
    </row>
    <row r="33" ht="16.35" customHeight="1" spans="1:8">
      <c r="A33" s="20"/>
      <c r="B33" s="20"/>
      <c r="C33" s="20" t="s">
        <v>121</v>
      </c>
      <c r="D33" s="42"/>
      <c r="E33" s="20"/>
      <c r="F33" s="20"/>
      <c r="G33" s="20"/>
      <c r="H33" s="20"/>
    </row>
    <row r="34" ht="16.35" customHeight="1" spans="1:8">
      <c r="A34" s="20"/>
      <c r="B34" s="20"/>
      <c r="C34" s="20" t="s">
        <v>122</v>
      </c>
      <c r="D34" s="42"/>
      <c r="E34" s="20"/>
      <c r="F34" s="20"/>
      <c r="G34" s="20"/>
      <c r="H34" s="20"/>
    </row>
    <row r="35" ht="16.35" customHeight="1" spans="1:8">
      <c r="A35" s="20"/>
      <c r="B35" s="20"/>
      <c r="C35" s="20" t="s">
        <v>123</v>
      </c>
      <c r="D35" s="42"/>
      <c r="E35" s="20"/>
      <c r="F35" s="20"/>
      <c r="G35" s="20"/>
      <c r="H35" s="20"/>
    </row>
    <row r="36" ht="16.35" customHeight="1" spans="1:8">
      <c r="A36" s="20"/>
      <c r="B36" s="20"/>
      <c r="C36" s="20"/>
      <c r="D36" s="20"/>
      <c r="E36" s="20"/>
      <c r="F36" s="20"/>
      <c r="G36" s="20"/>
      <c r="H36" s="20"/>
    </row>
    <row r="37" ht="16.35" customHeight="1" spans="1:8">
      <c r="A37" s="28" t="s">
        <v>124</v>
      </c>
      <c r="B37" s="27">
        <f>B6+B20+B21+B22+B23+B24+B28+B29+B30+B31+B32</f>
        <v>227.62</v>
      </c>
      <c r="C37" s="28" t="s">
        <v>125</v>
      </c>
      <c r="D37" s="27">
        <f>SUM(D6:D36)</f>
        <v>227.62</v>
      </c>
      <c r="E37" s="28" t="s">
        <v>125</v>
      </c>
      <c r="F37" s="27">
        <f>F21+F10+F6</f>
        <v>227.62</v>
      </c>
      <c r="G37" s="28" t="s">
        <v>125</v>
      </c>
      <c r="H37" s="27">
        <f>SUM(H6:H36)</f>
        <v>227.62</v>
      </c>
    </row>
    <row r="38" ht="16.35" customHeight="1" spans="1:8">
      <c r="A38" s="28" t="s">
        <v>126</v>
      </c>
      <c r="B38" s="27"/>
      <c r="C38" s="28" t="s">
        <v>127</v>
      </c>
      <c r="D38" s="27"/>
      <c r="E38" s="28" t="s">
        <v>127</v>
      </c>
      <c r="F38" s="27"/>
      <c r="G38" s="28" t="s">
        <v>127</v>
      </c>
      <c r="H38" s="27"/>
    </row>
    <row r="39" ht="16.35" customHeight="1" spans="1:8">
      <c r="A39" s="20"/>
      <c r="B39" s="21"/>
      <c r="C39" s="20"/>
      <c r="D39" s="21"/>
      <c r="E39" s="28"/>
      <c r="F39" s="27"/>
      <c r="G39" s="28"/>
      <c r="H39" s="27"/>
    </row>
    <row r="40" ht="16.35" customHeight="1" spans="1:8">
      <c r="A40" s="28" t="s">
        <v>128</v>
      </c>
      <c r="B40" s="27">
        <f>B37</f>
        <v>227.62</v>
      </c>
      <c r="C40" s="28" t="s">
        <v>129</v>
      </c>
      <c r="D40" s="27">
        <f>D37</f>
        <v>227.62</v>
      </c>
      <c r="E40" s="28" t="s">
        <v>129</v>
      </c>
      <c r="F40" s="27">
        <f>F37</f>
        <v>227.62</v>
      </c>
      <c r="G40" s="28" t="s">
        <v>129</v>
      </c>
      <c r="H40" s="27">
        <f>H37</f>
        <v>227.62</v>
      </c>
    </row>
    <row r="45" spans="5:5">
      <c r="E45">
        <f>230.85-227.62</f>
        <v>3.22999999999999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scale="86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9"/>
  <sheetViews>
    <sheetView zoomScale="130" zoomScaleNormal="130" topLeftCell="C1" workbookViewId="0">
      <selection activeCell="E8" sqref="E8"/>
    </sheetView>
  </sheetViews>
  <sheetFormatPr defaultColWidth="10" defaultRowHeight="13.5"/>
  <cols>
    <col min="1" max="1" width="5.87610619469027" customWidth="1"/>
    <col min="2" max="2" width="16.1238938053097" customWidth="1"/>
    <col min="3" max="3" width="8.24778761061947" customWidth="1"/>
    <col min="4" max="25" width="7.75221238938053" customWidth="1"/>
    <col min="26" max="26" width="9.75221238938053" customWidth="1"/>
  </cols>
  <sheetData>
    <row r="1" ht="16.35" customHeight="1" spans="1:1">
      <c r="A1" s="24"/>
    </row>
    <row r="2" ht="33.6" customHeight="1" spans="1:25">
      <c r="A2" s="17" t="s">
        <v>7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</row>
    <row r="3" ht="22.35" customHeight="1" spans="1:25">
      <c r="A3" s="18" t="s">
        <v>130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23" t="s">
        <v>29</v>
      </c>
      <c r="Y3" s="23"/>
    </row>
    <row r="4" ht="22.35" customHeight="1" spans="1:25">
      <c r="A4" s="39" t="s">
        <v>131</v>
      </c>
      <c r="B4" s="39" t="s">
        <v>132</v>
      </c>
      <c r="C4" s="39" t="s">
        <v>133</v>
      </c>
      <c r="D4" s="39" t="s">
        <v>134</v>
      </c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 t="s">
        <v>126</v>
      </c>
      <c r="T4" s="39"/>
      <c r="U4" s="39"/>
      <c r="V4" s="39"/>
      <c r="W4" s="39"/>
      <c r="X4" s="39"/>
      <c r="Y4" s="39"/>
    </row>
    <row r="5" ht="22.35" customHeight="1" spans="1:25">
      <c r="A5" s="39"/>
      <c r="B5" s="39"/>
      <c r="C5" s="39"/>
      <c r="D5" s="39" t="s">
        <v>135</v>
      </c>
      <c r="E5" s="39" t="s">
        <v>136</v>
      </c>
      <c r="F5" s="39" t="s">
        <v>137</v>
      </c>
      <c r="G5" s="39" t="s">
        <v>138</v>
      </c>
      <c r="H5" s="39" t="s">
        <v>139</v>
      </c>
      <c r="I5" s="39" t="s">
        <v>140</v>
      </c>
      <c r="J5" s="39" t="s">
        <v>141</v>
      </c>
      <c r="K5" s="39"/>
      <c r="L5" s="39"/>
      <c r="M5" s="39"/>
      <c r="N5" s="39" t="s">
        <v>142</v>
      </c>
      <c r="O5" s="39" t="s">
        <v>143</v>
      </c>
      <c r="P5" s="39" t="s">
        <v>144</v>
      </c>
      <c r="Q5" s="39" t="s">
        <v>145</v>
      </c>
      <c r="R5" s="39" t="s">
        <v>146</v>
      </c>
      <c r="S5" s="39" t="s">
        <v>135</v>
      </c>
      <c r="T5" s="39" t="s">
        <v>136</v>
      </c>
      <c r="U5" s="39" t="s">
        <v>137</v>
      </c>
      <c r="V5" s="39" t="s">
        <v>138</v>
      </c>
      <c r="W5" s="39" t="s">
        <v>139</v>
      </c>
      <c r="X5" s="39" t="s">
        <v>140</v>
      </c>
      <c r="Y5" s="39" t="s">
        <v>147</v>
      </c>
    </row>
    <row r="6" ht="22.35" customHeight="1" spans="1:25">
      <c r="A6" s="39"/>
      <c r="B6" s="39"/>
      <c r="C6" s="39"/>
      <c r="D6" s="39"/>
      <c r="E6" s="39"/>
      <c r="F6" s="39"/>
      <c r="G6" s="39"/>
      <c r="H6" s="39"/>
      <c r="I6" s="39"/>
      <c r="J6" s="39" t="s">
        <v>148</v>
      </c>
      <c r="K6" s="39" t="s">
        <v>149</v>
      </c>
      <c r="L6" s="39" t="s">
        <v>150</v>
      </c>
      <c r="M6" s="39" t="s">
        <v>139</v>
      </c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</row>
    <row r="7" ht="22.9" customHeight="1" spans="1:25">
      <c r="A7" s="28">
        <v>102001</v>
      </c>
      <c r="B7" s="28" t="s">
        <v>3</v>
      </c>
      <c r="C7" s="51">
        <f>D7+S7</f>
        <v>227.62</v>
      </c>
      <c r="D7" s="51">
        <f>SUM(E7:R7)</f>
        <v>227.62</v>
      </c>
      <c r="E7" s="51">
        <f>'1收支总表'!B7</f>
        <v>227.62</v>
      </c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  <c r="V7" s="51"/>
      <c r="W7" s="51"/>
      <c r="X7" s="51"/>
      <c r="Y7" s="51"/>
    </row>
    <row r="8" ht="16.35" customHeight="1"/>
    <row r="9" ht="16.35" customHeight="1" spans="7:7">
      <c r="G9" s="24"/>
    </row>
  </sheetData>
  <mergeCells count="27"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scale="73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4"/>
  <sheetViews>
    <sheetView tabSelected="1" zoomScale="115" zoomScaleNormal="115" topLeftCell="A4" workbookViewId="0">
      <selection activeCell="A15" sqref="$A15:$XFD18"/>
    </sheetView>
  </sheetViews>
  <sheetFormatPr defaultColWidth="10" defaultRowHeight="13.5"/>
  <cols>
    <col min="1" max="1" width="4.6283185840708" customWidth="1"/>
    <col min="2" max="2" width="4.87610619469027" customWidth="1"/>
    <col min="3" max="3" width="5" customWidth="1"/>
    <col min="4" max="4" width="12" customWidth="1"/>
    <col min="5" max="5" width="25.7522123893805" customWidth="1"/>
    <col min="6" max="6" width="12.3716814159292" customWidth="1"/>
    <col min="7" max="7" width="11.3716814159292" customWidth="1"/>
    <col min="8" max="8" width="14" customWidth="1"/>
    <col min="9" max="9" width="14.7522123893805" customWidth="1"/>
    <col min="10" max="11" width="17.5044247787611" customWidth="1"/>
    <col min="12" max="12" width="9.75221238938053" customWidth="1"/>
  </cols>
  <sheetData>
    <row r="1" ht="16.35" customHeight="1" spans="1:4">
      <c r="A1" s="24"/>
      <c r="D1" s="77"/>
    </row>
    <row r="2" ht="31.9" customHeight="1" spans="1:11">
      <c r="A2" s="17" t="s">
        <v>8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ht="24.95" customHeight="1" spans="1:11">
      <c r="A3" s="78" t="s">
        <v>130</v>
      </c>
      <c r="B3" s="78"/>
      <c r="C3" s="78"/>
      <c r="D3" s="78"/>
      <c r="E3" s="78"/>
      <c r="F3" s="78"/>
      <c r="G3" s="78"/>
      <c r="H3" s="78"/>
      <c r="I3" s="78"/>
      <c r="J3" s="78"/>
      <c r="K3" s="23" t="s">
        <v>29</v>
      </c>
    </row>
    <row r="4" ht="27.6" customHeight="1" spans="1:11">
      <c r="A4" s="19" t="s">
        <v>151</v>
      </c>
      <c r="B4" s="19"/>
      <c r="C4" s="19"/>
      <c r="D4" s="19" t="s">
        <v>152</v>
      </c>
      <c r="E4" s="19" t="s">
        <v>153</v>
      </c>
      <c r="F4" s="19" t="s">
        <v>133</v>
      </c>
      <c r="G4" s="19" t="s">
        <v>154</v>
      </c>
      <c r="H4" s="19" t="s">
        <v>155</v>
      </c>
      <c r="I4" s="19" t="s">
        <v>156</v>
      </c>
      <c r="J4" s="19" t="s">
        <v>157</v>
      </c>
      <c r="K4" s="19" t="s">
        <v>158</v>
      </c>
    </row>
    <row r="5" ht="25.9" customHeight="1" spans="1:11">
      <c r="A5" s="19" t="s">
        <v>159</v>
      </c>
      <c r="B5" s="19" t="s">
        <v>160</v>
      </c>
      <c r="C5" s="19" t="s">
        <v>161</v>
      </c>
      <c r="D5" s="19"/>
      <c r="E5" s="19"/>
      <c r="F5" s="19"/>
      <c r="G5" s="19"/>
      <c r="H5" s="19"/>
      <c r="I5" s="19"/>
      <c r="J5" s="19"/>
      <c r="K5" s="19"/>
    </row>
    <row r="6" ht="22.9" customHeight="1" spans="1:11">
      <c r="A6" s="65">
        <v>201</v>
      </c>
      <c r="B6" s="65" t="s">
        <v>162</v>
      </c>
      <c r="C6" s="65" t="s">
        <v>163</v>
      </c>
      <c r="D6" s="69">
        <v>102001</v>
      </c>
      <c r="E6" s="70" t="s">
        <v>164</v>
      </c>
      <c r="F6" s="71">
        <f>SUM(G6:K6)</f>
        <v>76.25</v>
      </c>
      <c r="G6" s="71">
        <v>76.25</v>
      </c>
      <c r="H6" s="79"/>
      <c r="I6" s="81"/>
      <c r="J6" s="69"/>
      <c r="K6" s="69"/>
    </row>
    <row r="7" ht="22.9" customHeight="1" spans="1:11">
      <c r="A7" s="67" t="s">
        <v>165</v>
      </c>
      <c r="B7" s="67" t="s">
        <v>166</v>
      </c>
      <c r="C7" s="67" t="s">
        <v>167</v>
      </c>
      <c r="D7" s="69">
        <v>102001</v>
      </c>
      <c r="E7" s="70" t="s">
        <v>168</v>
      </c>
      <c r="F7" s="71">
        <f t="shared" ref="F7:F14" si="0">SUM(G7:K7)</f>
        <v>34.15</v>
      </c>
      <c r="G7" s="71">
        <v>34.15</v>
      </c>
      <c r="H7" s="72"/>
      <c r="I7" s="75"/>
      <c r="J7" s="76"/>
      <c r="K7" s="76"/>
    </row>
    <row r="8" ht="22.9" customHeight="1" spans="1:11">
      <c r="A8" s="67" t="s">
        <v>165</v>
      </c>
      <c r="B8" s="67" t="s">
        <v>166</v>
      </c>
      <c r="C8" s="67" t="s">
        <v>169</v>
      </c>
      <c r="D8" s="69">
        <v>102001</v>
      </c>
      <c r="E8" s="70" t="s">
        <v>170</v>
      </c>
      <c r="F8" s="71">
        <f t="shared" si="0"/>
        <v>81</v>
      </c>
      <c r="G8" s="71">
        <v>0</v>
      </c>
      <c r="H8" s="72">
        <v>81</v>
      </c>
      <c r="I8" s="75"/>
      <c r="J8" s="76"/>
      <c r="K8" s="76"/>
    </row>
    <row r="9" ht="22.9" customHeight="1" spans="1:11">
      <c r="A9" s="67" t="s">
        <v>171</v>
      </c>
      <c r="B9" s="67" t="s">
        <v>172</v>
      </c>
      <c r="C9" s="67" t="s">
        <v>173</v>
      </c>
      <c r="D9" s="69">
        <v>102001</v>
      </c>
      <c r="E9" s="70" t="s">
        <v>174</v>
      </c>
      <c r="F9" s="71">
        <f t="shared" si="0"/>
        <v>5.9</v>
      </c>
      <c r="G9" s="71">
        <v>5.9</v>
      </c>
      <c r="H9" s="72"/>
      <c r="I9" s="75"/>
      <c r="J9" s="76"/>
      <c r="K9" s="76"/>
    </row>
    <row r="10" ht="22.9" customHeight="1" spans="1:11">
      <c r="A10" s="67" t="s">
        <v>171</v>
      </c>
      <c r="B10" s="67" t="s">
        <v>175</v>
      </c>
      <c r="C10" s="67" t="s">
        <v>167</v>
      </c>
      <c r="D10" s="69">
        <v>102001</v>
      </c>
      <c r="E10" s="70" t="s">
        <v>176</v>
      </c>
      <c r="F10" s="71">
        <f t="shared" si="0"/>
        <v>0.44</v>
      </c>
      <c r="G10" s="71">
        <v>0.44</v>
      </c>
      <c r="H10" s="72"/>
      <c r="I10" s="75"/>
      <c r="J10" s="76"/>
      <c r="K10" s="76"/>
    </row>
    <row r="11" ht="22.9" customHeight="1" spans="1:11">
      <c r="A11" s="67" t="s">
        <v>177</v>
      </c>
      <c r="B11" s="67" t="s">
        <v>167</v>
      </c>
      <c r="C11" s="67" t="s">
        <v>163</v>
      </c>
      <c r="D11" s="69">
        <v>102001</v>
      </c>
      <c r="E11" s="70" t="s">
        <v>178</v>
      </c>
      <c r="F11" s="71">
        <f t="shared" si="0"/>
        <v>8.85</v>
      </c>
      <c r="G11" s="71">
        <v>8.85</v>
      </c>
      <c r="H11" s="72"/>
      <c r="I11" s="75"/>
      <c r="J11" s="76"/>
      <c r="K11" s="76"/>
    </row>
    <row r="12" ht="22.9" customHeight="1" spans="1:11">
      <c r="A12" s="67" t="s">
        <v>179</v>
      </c>
      <c r="B12" s="67" t="s">
        <v>166</v>
      </c>
      <c r="C12" s="67" t="s">
        <v>162</v>
      </c>
      <c r="D12" s="69">
        <v>102001</v>
      </c>
      <c r="E12" s="70" t="s">
        <v>180</v>
      </c>
      <c r="F12" s="71">
        <f t="shared" si="0"/>
        <v>2.95</v>
      </c>
      <c r="G12" s="71">
        <v>2.95</v>
      </c>
      <c r="H12" s="72"/>
      <c r="I12" s="75"/>
      <c r="J12" s="76"/>
      <c r="K12" s="76"/>
    </row>
    <row r="13" ht="22.9" customHeight="1" spans="1:11">
      <c r="A13" s="67" t="s">
        <v>179</v>
      </c>
      <c r="B13" s="67" t="s">
        <v>166</v>
      </c>
      <c r="C13" s="67" t="s">
        <v>169</v>
      </c>
      <c r="D13" s="69">
        <v>102001</v>
      </c>
      <c r="E13" s="70" t="s">
        <v>181</v>
      </c>
      <c r="F13" s="71">
        <f t="shared" si="0"/>
        <v>6.27</v>
      </c>
      <c r="G13" s="71">
        <v>6.27</v>
      </c>
      <c r="H13" s="72"/>
      <c r="I13" s="75"/>
      <c r="J13" s="76"/>
      <c r="K13" s="76"/>
    </row>
    <row r="14" ht="22.9" customHeight="1" spans="1:11">
      <c r="A14" s="68" t="s">
        <v>171</v>
      </c>
      <c r="B14" s="68" t="s">
        <v>172</v>
      </c>
      <c r="C14" s="68" t="s">
        <v>172</v>
      </c>
      <c r="D14" s="69">
        <v>102001</v>
      </c>
      <c r="E14" s="70" t="s">
        <v>182</v>
      </c>
      <c r="F14" s="71">
        <f t="shared" si="0"/>
        <v>11.81</v>
      </c>
      <c r="G14" s="71">
        <v>11.81</v>
      </c>
      <c r="H14" s="80"/>
      <c r="I14" s="82"/>
      <c r="J14" s="83"/>
      <c r="K14" s="83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14"/>
  <sheetViews>
    <sheetView zoomScale="130" zoomScaleNormal="130" topLeftCell="A2" workbookViewId="0">
      <selection activeCell="H18" sqref="H18"/>
    </sheetView>
  </sheetViews>
  <sheetFormatPr defaultColWidth="10" defaultRowHeight="13.5"/>
  <cols>
    <col min="1" max="1" width="3.6283185840708" customWidth="1"/>
    <col min="2" max="2" width="4.75221238938053" customWidth="1"/>
    <col min="3" max="3" width="4.6283185840708" customWidth="1"/>
    <col min="4" max="4" width="7.3716814159292" customWidth="1"/>
    <col min="5" max="5" width="20.1238938053097" customWidth="1"/>
    <col min="6" max="6" width="9.24778761061947" customWidth="1"/>
    <col min="7" max="8" width="7.12389380530973" customWidth="1"/>
    <col min="9" max="10" width="7.75221238938053" customWidth="1"/>
    <col min="11" max="12" width="7.12389380530973" customWidth="1"/>
    <col min="13" max="13" width="6.75221238938053" customWidth="1"/>
    <col min="14" max="16" width="7.12389380530973" customWidth="1"/>
    <col min="17" max="17" width="7.75221238938053" customWidth="1"/>
    <col min="18" max="18" width="7" customWidth="1"/>
    <col min="19" max="20" width="7.12389380530973" customWidth="1"/>
    <col min="21" max="22" width="9.75221238938053" customWidth="1"/>
  </cols>
  <sheetData>
    <row r="1" ht="16.35" customHeight="1" spans="1:1">
      <c r="A1" s="24"/>
    </row>
    <row r="2" ht="42.2" customHeight="1" spans="1:20">
      <c r="A2" s="17" t="s">
        <v>9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</row>
    <row r="3" ht="19.9" customHeight="1" spans="1:20">
      <c r="A3" s="18" t="s">
        <v>130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23" t="s">
        <v>29</v>
      </c>
      <c r="T3" s="23"/>
    </row>
    <row r="4" ht="19.9" customHeight="1" spans="1:20">
      <c r="A4" s="39" t="s">
        <v>151</v>
      </c>
      <c r="B4" s="39"/>
      <c r="C4" s="39"/>
      <c r="D4" s="39" t="s">
        <v>183</v>
      </c>
      <c r="E4" s="39" t="s">
        <v>184</v>
      </c>
      <c r="F4" s="39" t="s">
        <v>185</v>
      </c>
      <c r="G4" s="39" t="s">
        <v>186</v>
      </c>
      <c r="H4" s="39" t="s">
        <v>187</v>
      </c>
      <c r="I4" s="39" t="s">
        <v>188</v>
      </c>
      <c r="J4" s="39" t="s">
        <v>189</v>
      </c>
      <c r="K4" s="39" t="s">
        <v>190</v>
      </c>
      <c r="L4" s="39" t="s">
        <v>191</v>
      </c>
      <c r="M4" s="39" t="s">
        <v>192</v>
      </c>
      <c r="N4" s="39" t="s">
        <v>193</v>
      </c>
      <c r="O4" s="39" t="s">
        <v>194</v>
      </c>
      <c r="P4" s="39" t="s">
        <v>195</v>
      </c>
      <c r="Q4" s="39" t="s">
        <v>196</v>
      </c>
      <c r="R4" s="39" t="s">
        <v>197</v>
      </c>
      <c r="S4" s="39" t="s">
        <v>198</v>
      </c>
      <c r="T4" s="39" t="s">
        <v>199</v>
      </c>
    </row>
    <row r="5" ht="20.65" customHeight="1" spans="1:20">
      <c r="A5" s="39" t="s">
        <v>159</v>
      </c>
      <c r="B5" s="39" t="s">
        <v>160</v>
      </c>
      <c r="C5" s="39" t="s">
        <v>161</v>
      </c>
      <c r="D5" s="39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</row>
    <row r="6" ht="21.75" customHeight="1" spans="1:20">
      <c r="A6" s="65">
        <v>201</v>
      </c>
      <c r="B6" s="65" t="s">
        <v>162</v>
      </c>
      <c r="C6" s="65" t="s">
        <v>163</v>
      </c>
      <c r="D6" s="66">
        <v>102001</v>
      </c>
      <c r="E6" s="49" t="s">
        <v>164</v>
      </c>
      <c r="F6" s="50">
        <f>SUM(G6:T6)</f>
        <v>76.25</v>
      </c>
      <c r="G6" s="50">
        <f>'3支出总表'!G6</f>
        <v>76.25</v>
      </c>
      <c r="H6" s="50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</row>
    <row r="7" ht="21.75" customHeight="1" spans="1:20">
      <c r="A7" s="67" t="s">
        <v>165</v>
      </c>
      <c r="B7" s="67" t="s">
        <v>166</v>
      </c>
      <c r="C7" s="67" t="s">
        <v>167</v>
      </c>
      <c r="D7" s="66">
        <v>102001</v>
      </c>
      <c r="E7" s="49" t="s">
        <v>168</v>
      </c>
      <c r="F7" s="50">
        <f t="shared" ref="F7:F14" si="0">SUM(G7:T7)</f>
        <v>34.15</v>
      </c>
      <c r="G7" s="50"/>
      <c r="H7" s="50">
        <v>34.15</v>
      </c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</row>
    <row r="8" ht="21.75" customHeight="1" spans="1:20">
      <c r="A8" s="67" t="s">
        <v>165</v>
      </c>
      <c r="B8" s="67" t="s">
        <v>166</v>
      </c>
      <c r="C8" s="67" t="s">
        <v>169</v>
      </c>
      <c r="D8" s="66">
        <v>102001</v>
      </c>
      <c r="E8" s="49" t="s">
        <v>170</v>
      </c>
      <c r="F8" s="50">
        <f t="shared" si="0"/>
        <v>81</v>
      </c>
      <c r="G8" s="50"/>
      <c r="H8" s="50">
        <v>81</v>
      </c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</row>
    <row r="9" ht="21.75" customHeight="1" spans="1:20">
      <c r="A9" s="67" t="s">
        <v>171</v>
      </c>
      <c r="B9" s="67" t="s">
        <v>172</v>
      </c>
      <c r="C9" s="67" t="s">
        <v>173</v>
      </c>
      <c r="D9" s="66">
        <v>102001</v>
      </c>
      <c r="E9" s="49" t="s">
        <v>174</v>
      </c>
      <c r="F9" s="50">
        <f t="shared" si="0"/>
        <v>5.9</v>
      </c>
      <c r="G9" s="50">
        <f>'3支出总表'!F9</f>
        <v>5.9</v>
      </c>
      <c r="H9" s="50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</row>
    <row r="10" ht="21.75" customHeight="1" spans="1:20">
      <c r="A10" s="67" t="s">
        <v>171</v>
      </c>
      <c r="B10" s="67" t="s">
        <v>175</v>
      </c>
      <c r="C10" s="67" t="s">
        <v>167</v>
      </c>
      <c r="D10" s="66">
        <v>102001</v>
      </c>
      <c r="E10" s="49" t="s">
        <v>176</v>
      </c>
      <c r="F10" s="50">
        <f t="shared" si="0"/>
        <v>0.44</v>
      </c>
      <c r="G10" s="50">
        <f>'3支出总表'!F10</f>
        <v>0.44</v>
      </c>
      <c r="H10" s="50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</row>
    <row r="11" ht="21.75" customHeight="1" spans="1:20">
      <c r="A11" s="67" t="s">
        <v>177</v>
      </c>
      <c r="B11" s="67" t="s">
        <v>167</v>
      </c>
      <c r="C11" s="67" t="s">
        <v>163</v>
      </c>
      <c r="D11" s="66">
        <v>102001</v>
      </c>
      <c r="E11" s="49" t="s">
        <v>178</v>
      </c>
      <c r="F11" s="50">
        <f t="shared" si="0"/>
        <v>8.85</v>
      </c>
      <c r="G11" s="50">
        <f>'3支出总表'!F11</f>
        <v>8.85</v>
      </c>
      <c r="H11" s="50"/>
      <c r="I11" s="58"/>
      <c r="J11" s="58"/>
      <c r="K11" s="58"/>
      <c r="L11" s="58"/>
      <c r="M11" s="58"/>
      <c r="N11" s="58"/>
      <c r="O11" s="58"/>
      <c r="P11" s="58"/>
      <c r="Q11" s="58"/>
      <c r="R11" s="58"/>
      <c r="S11" s="58"/>
      <c r="T11" s="58"/>
    </row>
    <row r="12" ht="21.75" customHeight="1" spans="1:20">
      <c r="A12" s="67" t="s">
        <v>179</v>
      </c>
      <c r="B12" s="67" t="s">
        <v>166</v>
      </c>
      <c r="C12" s="67" t="s">
        <v>169</v>
      </c>
      <c r="D12" s="66">
        <v>102001</v>
      </c>
      <c r="E12" s="49" t="s">
        <v>181</v>
      </c>
      <c r="F12" s="50">
        <f t="shared" si="0"/>
        <v>6.27</v>
      </c>
      <c r="G12" s="50">
        <f>'3支出总表'!G13</f>
        <v>6.27</v>
      </c>
      <c r="H12" s="50"/>
      <c r="I12" s="58"/>
      <c r="J12" s="58"/>
      <c r="K12" s="58"/>
      <c r="L12" s="58"/>
      <c r="M12" s="58"/>
      <c r="N12" s="58"/>
      <c r="O12" s="58"/>
      <c r="P12" s="58"/>
      <c r="Q12" s="58"/>
      <c r="R12" s="58"/>
      <c r="S12" s="58"/>
      <c r="T12" s="58"/>
    </row>
    <row r="13" ht="21.75" customHeight="1" spans="1:20">
      <c r="A13" s="68" t="s">
        <v>171</v>
      </c>
      <c r="B13" s="68" t="s">
        <v>172</v>
      </c>
      <c r="C13" s="68" t="s">
        <v>172</v>
      </c>
      <c r="D13" s="66">
        <v>102001</v>
      </c>
      <c r="E13" s="49" t="s">
        <v>182</v>
      </c>
      <c r="F13" s="50">
        <f t="shared" si="0"/>
        <v>11.81</v>
      </c>
      <c r="G13" s="50">
        <f>'3支出总表'!G14</f>
        <v>11.81</v>
      </c>
      <c r="H13" s="50"/>
      <c r="I13" s="58"/>
      <c r="J13" s="58"/>
      <c r="K13" s="58"/>
      <c r="L13" s="58"/>
      <c r="M13" s="58"/>
      <c r="N13" s="58"/>
      <c r="O13" s="58"/>
      <c r="P13" s="58"/>
      <c r="Q13" s="58"/>
      <c r="R13" s="58"/>
      <c r="S13" s="58"/>
      <c r="T13" s="58"/>
    </row>
    <row r="14" customFormat="1" ht="22.9" customHeight="1" spans="1:11">
      <c r="A14" s="67" t="s">
        <v>179</v>
      </c>
      <c r="B14" s="67" t="s">
        <v>166</v>
      </c>
      <c r="C14" s="67" t="s">
        <v>162</v>
      </c>
      <c r="D14" s="69">
        <v>102001</v>
      </c>
      <c r="E14" s="70" t="s">
        <v>180</v>
      </c>
      <c r="F14" s="50">
        <f t="shared" si="0"/>
        <v>2.95</v>
      </c>
      <c r="G14" s="71">
        <f>'3支出总表'!G12</f>
        <v>2.95</v>
      </c>
      <c r="H14" s="72"/>
      <c r="I14" s="75"/>
      <c r="J14" s="76"/>
      <c r="K14" s="76"/>
    </row>
  </sheetData>
  <mergeCells count="21"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scale="97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4"/>
  <sheetViews>
    <sheetView zoomScale="130" zoomScaleNormal="130" topLeftCell="A2" workbookViewId="0">
      <selection activeCell="A4" sqref="A4:U14"/>
    </sheetView>
  </sheetViews>
  <sheetFormatPr defaultColWidth="10" defaultRowHeight="13.5"/>
  <cols>
    <col min="1" max="2" width="4.12389380530973" customWidth="1"/>
    <col min="3" max="3" width="4.24778761061947" customWidth="1"/>
    <col min="4" max="4" width="6.12389380530973" customWidth="1"/>
    <col min="5" max="5" width="15.8761061946903" customWidth="1"/>
    <col min="6" max="6" width="9" customWidth="1"/>
    <col min="7" max="7" width="7.12389380530973" customWidth="1"/>
    <col min="8" max="8" width="6.24778761061947" customWidth="1"/>
    <col min="9" max="16" width="7.12389380530973" customWidth="1"/>
    <col min="17" max="17" width="6.75221238938053" customWidth="1"/>
    <col min="18" max="21" width="7.12389380530973" customWidth="1"/>
    <col min="22" max="23" width="9.75221238938053" customWidth="1"/>
  </cols>
  <sheetData>
    <row r="1" ht="16.35" customHeight="1" spans="1:1">
      <c r="A1" s="24"/>
    </row>
    <row r="2" ht="37.15" customHeight="1" spans="1:21">
      <c r="A2" s="17" t="s">
        <v>10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</row>
    <row r="3" ht="24.2" customHeight="1" spans="1:21">
      <c r="A3" s="18" t="s">
        <v>130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23" t="s">
        <v>29</v>
      </c>
      <c r="U3" s="23"/>
    </row>
    <row r="4" ht="22.35" customHeight="1" spans="1:21">
      <c r="A4" s="39" t="s">
        <v>151</v>
      </c>
      <c r="B4" s="39"/>
      <c r="C4" s="39"/>
      <c r="D4" s="39" t="s">
        <v>183</v>
      </c>
      <c r="E4" s="39" t="s">
        <v>184</v>
      </c>
      <c r="F4" s="39" t="s">
        <v>200</v>
      </c>
      <c r="G4" s="39" t="s">
        <v>154</v>
      </c>
      <c r="H4" s="39"/>
      <c r="I4" s="39"/>
      <c r="J4" s="39"/>
      <c r="K4" s="39" t="s">
        <v>155</v>
      </c>
      <c r="L4" s="39"/>
      <c r="M4" s="39"/>
      <c r="N4" s="39"/>
      <c r="O4" s="39"/>
      <c r="P4" s="39"/>
      <c r="Q4" s="39"/>
      <c r="R4" s="39"/>
      <c r="S4" s="39"/>
      <c r="T4" s="39"/>
      <c r="U4" s="39"/>
    </row>
    <row r="5" ht="39.6" customHeight="1" spans="1:21">
      <c r="A5" s="64" t="s">
        <v>159</v>
      </c>
      <c r="B5" s="64" t="s">
        <v>160</v>
      </c>
      <c r="C5" s="64" t="s">
        <v>161</v>
      </c>
      <c r="D5" s="64"/>
      <c r="E5" s="64"/>
      <c r="F5" s="64"/>
      <c r="G5" s="64" t="s">
        <v>133</v>
      </c>
      <c r="H5" s="64" t="s">
        <v>201</v>
      </c>
      <c r="I5" s="64" t="s">
        <v>202</v>
      </c>
      <c r="J5" s="64" t="s">
        <v>194</v>
      </c>
      <c r="K5" s="64" t="s">
        <v>133</v>
      </c>
      <c r="L5" s="64" t="s">
        <v>203</v>
      </c>
      <c r="M5" s="64" t="s">
        <v>204</v>
      </c>
      <c r="N5" s="64" t="s">
        <v>205</v>
      </c>
      <c r="O5" s="64" t="s">
        <v>196</v>
      </c>
      <c r="P5" s="64" t="s">
        <v>206</v>
      </c>
      <c r="Q5" s="64" t="s">
        <v>207</v>
      </c>
      <c r="R5" s="64" t="s">
        <v>208</v>
      </c>
      <c r="S5" s="64" t="s">
        <v>192</v>
      </c>
      <c r="T5" s="64" t="s">
        <v>195</v>
      </c>
      <c r="U5" s="64" t="s">
        <v>199</v>
      </c>
    </row>
    <row r="6" ht="23.25" customHeight="1" spans="1:21">
      <c r="A6" s="53">
        <v>201</v>
      </c>
      <c r="B6" s="53" t="s">
        <v>162</v>
      </c>
      <c r="C6" s="53" t="s">
        <v>163</v>
      </c>
      <c r="D6" s="48">
        <v>102001</v>
      </c>
      <c r="E6" s="49" t="s">
        <v>164</v>
      </c>
      <c r="F6" s="50">
        <f t="shared" ref="F6:F14" si="0">G6+K6</f>
        <v>76.25</v>
      </c>
      <c r="G6" s="60">
        <f t="shared" ref="G6:G14" si="1">H6+I6+J6</f>
        <v>76.25</v>
      </c>
      <c r="H6" s="50">
        <f>'4支出分类(政府预算)'!G6</f>
        <v>76.25</v>
      </c>
      <c r="I6" s="60"/>
      <c r="J6" s="60"/>
      <c r="K6" s="60"/>
      <c r="L6" s="60"/>
      <c r="M6" s="60"/>
      <c r="N6" s="55"/>
      <c r="O6" s="55"/>
      <c r="P6" s="55"/>
      <c r="Q6" s="55"/>
      <c r="R6" s="55"/>
      <c r="S6" s="55"/>
      <c r="T6" s="55"/>
      <c r="U6" s="55"/>
    </row>
    <row r="7" ht="22.9" customHeight="1" spans="1:21">
      <c r="A7" s="47" t="s">
        <v>165</v>
      </c>
      <c r="B7" s="47" t="s">
        <v>166</v>
      </c>
      <c r="C7" s="47" t="s">
        <v>167</v>
      </c>
      <c r="D7" s="48">
        <v>102001</v>
      </c>
      <c r="E7" s="49" t="s">
        <v>168</v>
      </c>
      <c r="F7" s="50">
        <f t="shared" si="0"/>
        <v>34.15</v>
      </c>
      <c r="G7" s="60">
        <f t="shared" si="1"/>
        <v>34.15</v>
      </c>
      <c r="H7" s="50"/>
      <c r="I7" s="50">
        <f>'4支出分类(政府预算)'!H7</f>
        <v>34.15</v>
      </c>
      <c r="J7" s="60"/>
      <c r="K7" s="60"/>
      <c r="L7" s="60"/>
      <c r="M7" s="60"/>
      <c r="N7" s="55"/>
      <c r="O7" s="55"/>
      <c r="P7" s="55"/>
      <c r="Q7" s="55"/>
      <c r="R7" s="55"/>
      <c r="S7" s="55"/>
      <c r="T7" s="55"/>
      <c r="U7" s="55"/>
    </row>
    <row r="8" ht="22.9" customHeight="1" spans="1:21">
      <c r="A8" s="47" t="s">
        <v>165</v>
      </c>
      <c r="B8" s="47" t="s">
        <v>166</v>
      </c>
      <c r="C8" s="47" t="s">
        <v>169</v>
      </c>
      <c r="D8" s="48">
        <v>102001</v>
      </c>
      <c r="E8" s="49" t="s">
        <v>170</v>
      </c>
      <c r="F8" s="50">
        <f t="shared" si="0"/>
        <v>81</v>
      </c>
      <c r="G8" s="60">
        <f t="shared" si="1"/>
        <v>0</v>
      </c>
      <c r="H8" s="50"/>
      <c r="I8" s="50"/>
      <c r="J8" s="60"/>
      <c r="K8" s="60">
        <f>L8+M8+N8+O8</f>
        <v>81</v>
      </c>
      <c r="L8" s="60"/>
      <c r="M8" s="50">
        <v>81</v>
      </c>
      <c r="N8" s="55"/>
      <c r="O8" s="55"/>
      <c r="P8" s="55"/>
      <c r="Q8" s="55"/>
      <c r="R8" s="55"/>
      <c r="S8" s="55"/>
      <c r="T8" s="55"/>
      <c r="U8" s="55"/>
    </row>
    <row r="9" ht="22.9" customHeight="1" spans="1:21">
      <c r="A9" s="47" t="s">
        <v>171</v>
      </c>
      <c r="B9" s="47" t="s">
        <v>172</v>
      </c>
      <c r="C9" s="47" t="s">
        <v>173</v>
      </c>
      <c r="D9" s="48">
        <v>102001</v>
      </c>
      <c r="E9" s="49" t="s">
        <v>174</v>
      </c>
      <c r="F9" s="50">
        <f t="shared" si="0"/>
        <v>5.9</v>
      </c>
      <c r="G9" s="60">
        <f t="shared" si="1"/>
        <v>5.9</v>
      </c>
      <c r="H9" s="50">
        <f>'4支出分类(政府预算)'!G9</f>
        <v>5.9</v>
      </c>
      <c r="I9" s="61"/>
      <c r="J9" s="61"/>
      <c r="K9" s="61"/>
      <c r="L9" s="61"/>
      <c r="M9" s="61"/>
      <c r="N9" s="56"/>
      <c r="O9" s="56"/>
      <c r="P9" s="56"/>
      <c r="Q9" s="56"/>
      <c r="R9" s="56"/>
      <c r="S9" s="56"/>
      <c r="T9" s="56"/>
      <c r="U9" s="56"/>
    </row>
    <row r="10" ht="20.25" spans="1:21">
      <c r="A10" s="47" t="s">
        <v>171</v>
      </c>
      <c r="B10" s="47" t="s">
        <v>175</v>
      </c>
      <c r="C10" s="47" t="s">
        <v>167</v>
      </c>
      <c r="D10" s="48">
        <v>102001</v>
      </c>
      <c r="E10" s="49" t="s">
        <v>176</v>
      </c>
      <c r="F10" s="50">
        <f t="shared" si="0"/>
        <v>0.44</v>
      </c>
      <c r="G10" s="60">
        <f t="shared" si="1"/>
        <v>0.44</v>
      </c>
      <c r="H10" s="50">
        <f>'4支出分类(政府预算)'!G10</f>
        <v>0.44</v>
      </c>
      <c r="I10" s="62"/>
      <c r="J10" s="62"/>
      <c r="K10" s="62"/>
      <c r="L10" s="62"/>
      <c r="M10" s="62"/>
      <c r="N10" s="58"/>
      <c r="O10" s="58"/>
      <c r="P10" s="58"/>
      <c r="Q10" s="58"/>
      <c r="R10" s="58"/>
      <c r="S10" s="58"/>
      <c r="T10" s="58"/>
      <c r="U10" s="58"/>
    </row>
    <row r="11" spans="1:21">
      <c r="A11" s="47" t="s">
        <v>177</v>
      </c>
      <c r="B11" s="47" t="s">
        <v>167</v>
      </c>
      <c r="C11" s="47" t="s">
        <v>163</v>
      </c>
      <c r="D11" s="48">
        <v>102001</v>
      </c>
      <c r="E11" s="49" t="s">
        <v>178</v>
      </c>
      <c r="F11" s="50">
        <f t="shared" si="0"/>
        <v>8.85</v>
      </c>
      <c r="G11" s="60">
        <f t="shared" si="1"/>
        <v>8.85</v>
      </c>
      <c r="H11" s="50">
        <f>'4支出分类(政府预算)'!G11</f>
        <v>8.85</v>
      </c>
      <c r="I11" s="62"/>
      <c r="J11" s="62"/>
      <c r="K11" s="62"/>
      <c r="L11" s="62"/>
      <c r="M11" s="62"/>
      <c r="N11" s="58"/>
      <c r="O11" s="58"/>
      <c r="P11" s="58"/>
      <c r="Q11" s="58"/>
      <c r="R11" s="58"/>
      <c r="S11" s="58"/>
      <c r="T11" s="58"/>
      <c r="U11" s="58"/>
    </row>
    <row r="12" ht="20.25" spans="1:21">
      <c r="A12" s="47" t="s">
        <v>179</v>
      </c>
      <c r="B12" s="47" t="s">
        <v>166</v>
      </c>
      <c r="C12" s="47" t="s">
        <v>169</v>
      </c>
      <c r="D12" s="48">
        <v>102001</v>
      </c>
      <c r="E12" s="49" t="s">
        <v>181</v>
      </c>
      <c r="F12" s="50">
        <f t="shared" si="0"/>
        <v>6.27</v>
      </c>
      <c r="G12" s="60">
        <f t="shared" si="1"/>
        <v>6.27</v>
      </c>
      <c r="H12" s="50">
        <f>'4支出分类(政府预算)'!G12</f>
        <v>6.27</v>
      </c>
      <c r="I12" s="62"/>
      <c r="J12" s="62"/>
      <c r="K12" s="62"/>
      <c r="L12" s="62"/>
      <c r="M12" s="62"/>
      <c r="N12" s="58"/>
      <c r="O12" s="58"/>
      <c r="P12" s="58"/>
      <c r="Q12" s="58"/>
      <c r="R12" s="58"/>
      <c r="S12" s="58"/>
      <c r="T12" s="58"/>
      <c r="U12" s="58"/>
    </row>
    <row r="13" ht="20.25" spans="1:21">
      <c r="A13" s="54" t="s">
        <v>171</v>
      </c>
      <c r="B13" s="54" t="s">
        <v>172</v>
      </c>
      <c r="C13" s="54" t="s">
        <v>172</v>
      </c>
      <c r="D13" s="48">
        <v>102001</v>
      </c>
      <c r="E13" s="49" t="s">
        <v>182</v>
      </c>
      <c r="F13" s="50">
        <f t="shared" si="0"/>
        <v>11.81</v>
      </c>
      <c r="G13" s="60">
        <f t="shared" si="1"/>
        <v>11.81</v>
      </c>
      <c r="H13" s="50">
        <f>'4支出分类(政府预算)'!G13</f>
        <v>11.81</v>
      </c>
      <c r="I13" s="62"/>
      <c r="J13" s="62"/>
      <c r="K13" s="62"/>
      <c r="L13" s="62"/>
      <c r="M13" s="62"/>
      <c r="N13" s="58"/>
      <c r="O13" s="58"/>
      <c r="P13" s="58"/>
      <c r="Q13" s="58"/>
      <c r="R13" s="58"/>
      <c r="S13" s="58"/>
      <c r="T13" s="58"/>
      <c r="U13" s="58"/>
    </row>
    <row r="14" customFormat="1" spans="1:21">
      <c r="A14" s="54" t="s">
        <v>179</v>
      </c>
      <c r="B14" s="54" t="s">
        <v>166</v>
      </c>
      <c r="C14" s="54" t="s">
        <v>162</v>
      </c>
      <c r="D14" s="48">
        <v>102001</v>
      </c>
      <c r="E14" s="49" t="s">
        <v>180</v>
      </c>
      <c r="F14" s="50">
        <f t="shared" si="0"/>
        <v>2.95</v>
      </c>
      <c r="G14" s="60">
        <f t="shared" si="1"/>
        <v>2.95</v>
      </c>
      <c r="H14" s="50">
        <f>'4支出分类(政府预算)'!G14</f>
        <v>2.95</v>
      </c>
      <c r="I14" s="62"/>
      <c r="J14" s="62"/>
      <c r="K14" s="62"/>
      <c r="L14" s="62"/>
      <c r="M14" s="62"/>
      <c r="N14" s="58"/>
      <c r="O14" s="58"/>
      <c r="P14" s="58"/>
      <c r="Q14" s="58"/>
      <c r="R14" s="58"/>
      <c r="S14" s="58"/>
      <c r="T14" s="58"/>
      <c r="U14" s="58"/>
    </row>
  </sheetData>
  <mergeCells count="9"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scale="98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40"/>
  <sheetViews>
    <sheetView zoomScale="115" zoomScaleNormal="115" topLeftCell="A25" workbookViewId="0">
      <selection activeCell="D7" sqref="D7"/>
    </sheetView>
  </sheetViews>
  <sheetFormatPr defaultColWidth="10" defaultRowHeight="13.5" outlineLevelCol="4"/>
  <cols>
    <col min="1" max="1" width="24.6283185840708" customWidth="1"/>
    <col min="2" max="2" width="16" customWidth="1"/>
    <col min="3" max="4" width="22.2477876106195" customWidth="1"/>
    <col min="5" max="5" width="0.123893805309735" customWidth="1"/>
    <col min="6" max="6" width="9.75221238938053" customWidth="1"/>
  </cols>
  <sheetData>
    <row r="1" ht="16.35" customHeight="1" spans="1:1">
      <c r="A1" s="24"/>
    </row>
    <row r="2" ht="31.9" customHeight="1" spans="1:4">
      <c r="A2" s="17" t="s">
        <v>11</v>
      </c>
      <c r="B2" s="17"/>
      <c r="C2" s="17"/>
      <c r="D2" s="17"/>
    </row>
    <row r="3" ht="18.95" customHeight="1" spans="1:5">
      <c r="A3" s="18" t="s">
        <v>130</v>
      </c>
      <c r="B3" s="18"/>
      <c r="C3" s="18"/>
      <c r="D3" s="23" t="s">
        <v>29</v>
      </c>
      <c r="E3" s="24"/>
    </row>
    <row r="4" ht="20.25" customHeight="1" spans="1:5">
      <c r="A4" s="19" t="s">
        <v>30</v>
      </c>
      <c r="B4" s="19"/>
      <c r="C4" s="19" t="s">
        <v>31</v>
      </c>
      <c r="D4" s="19"/>
      <c r="E4" s="36"/>
    </row>
    <row r="5" ht="20.25" customHeight="1" spans="1:5">
      <c r="A5" s="19" t="s">
        <v>32</v>
      </c>
      <c r="B5" s="19" t="s">
        <v>33</v>
      </c>
      <c r="C5" s="19" t="s">
        <v>32</v>
      </c>
      <c r="D5" s="19" t="s">
        <v>33</v>
      </c>
      <c r="E5" s="36"/>
    </row>
    <row r="6" ht="20.25" customHeight="1" spans="1:5">
      <c r="A6" s="28" t="s">
        <v>209</v>
      </c>
      <c r="B6" s="27">
        <f>B7+B10+B11+B12</f>
        <v>227.62</v>
      </c>
      <c r="C6" s="28" t="s">
        <v>210</v>
      </c>
      <c r="D6" s="51">
        <f>SUM(D7:D36)</f>
        <v>227.62</v>
      </c>
      <c r="E6" s="37"/>
    </row>
    <row r="7" ht="20.25" customHeight="1" spans="1:5">
      <c r="A7" s="20" t="s">
        <v>211</v>
      </c>
      <c r="B7" s="21">
        <f>B8</f>
        <v>227.62</v>
      </c>
      <c r="C7" s="20" t="s">
        <v>38</v>
      </c>
      <c r="D7" s="42">
        <f>'1收支总表'!D6</f>
        <v>191.4</v>
      </c>
      <c r="E7" s="37"/>
    </row>
    <row r="8" ht="20.25" customHeight="1" spans="1:5">
      <c r="A8" s="20" t="s">
        <v>212</v>
      </c>
      <c r="B8" s="21">
        <f>'1收支总表'!B7</f>
        <v>227.62</v>
      </c>
      <c r="C8" s="20" t="s">
        <v>42</v>
      </c>
      <c r="D8" s="42"/>
      <c r="E8" s="37"/>
    </row>
    <row r="9" ht="31.15" customHeight="1" spans="1:5">
      <c r="A9" s="20" t="s">
        <v>45</v>
      </c>
      <c r="B9" s="21"/>
      <c r="C9" s="20" t="s">
        <v>46</v>
      </c>
      <c r="D9" s="42"/>
      <c r="E9" s="37"/>
    </row>
    <row r="10" ht="20.25" customHeight="1" spans="1:5">
      <c r="A10" s="20" t="s">
        <v>213</v>
      </c>
      <c r="B10" s="21"/>
      <c r="C10" s="20" t="s">
        <v>50</v>
      </c>
      <c r="D10" s="42"/>
      <c r="E10" s="37"/>
    </row>
    <row r="11" ht="20.25" customHeight="1" spans="1:5">
      <c r="A11" s="20" t="s">
        <v>214</v>
      </c>
      <c r="B11" s="21"/>
      <c r="C11" s="20" t="s">
        <v>54</v>
      </c>
      <c r="D11" s="42"/>
      <c r="E11" s="37"/>
    </row>
    <row r="12" ht="20.25" customHeight="1" spans="1:5">
      <c r="A12" s="20" t="s">
        <v>215</v>
      </c>
      <c r="B12" s="21"/>
      <c r="C12" s="20" t="s">
        <v>58</v>
      </c>
      <c r="D12" s="42"/>
      <c r="E12" s="37"/>
    </row>
    <row r="13" ht="20.25" customHeight="1" spans="1:5">
      <c r="A13" s="28" t="s">
        <v>216</v>
      </c>
      <c r="B13" s="27"/>
      <c r="C13" s="20" t="s">
        <v>62</v>
      </c>
      <c r="D13" s="42"/>
      <c r="E13" s="37"/>
    </row>
    <row r="14" ht="20.25" customHeight="1" spans="1:5">
      <c r="A14" s="20" t="s">
        <v>211</v>
      </c>
      <c r="B14" s="21"/>
      <c r="C14" s="20" t="s">
        <v>66</v>
      </c>
      <c r="D14" s="42">
        <f>'1收支总表'!D13</f>
        <v>18.15</v>
      </c>
      <c r="E14" s="37"/>
    </row>
    <row r="15" ht="20.25" customHeight="1" spans="1:5">
      <c r="A15" s="20" t="s">
        <v>213</v>
      </c>
      <c r="B15" s="21"/>
      <c r="C15" s="20" t="s">
        <v>70</v>
      </c>
      <c r="D15" s="42"/>
      <c r="E15" s="37"/>
    </row>
    <row r="16" ht="20.25" customHeight="1" spans="1:5">
      <c r="A16" s="20" t="s">
        <v>214</v>
      </c>
      <c r="B16" s="21"/>
      <c r="C16" s="20" t="s">
        <v>74</v>
      </c>
      <c r="D16" s="42">
        <f>'1收支总表'!D15</f>
        <v>9.22</v>
      </c>
      <c r="E16" s="37"/>
    </row>
    <row r="17" ht="20.25" customHeight="1" spans="1:5">
      <c r="A17" s="20" t="s">
        <v>215</v>
      </c>
      <c r="B17" s="21"/>
      <c r="C17" s="20" t="s">
        <v>78</v>
      </c>
      <c r="D17" s="42"/>
      <c r="E17" s="37"/>
    </row>
    <row r="18" ht="20.25" customHeight="1" spans="1:5">
      <c r="A18" s="20"/>
      <c r="B18" s="21"/>
      <c r="C18" s="20" t="s">
        <v>82</v>
      </c>
      <c r="D18" s="42"/>
      <c r="E18" s="37"/>
    </row>
    <row r="19" ht="20.25" customHeight="1" spans="1:5">
      <c r="A19" s="20"/>
      <c r="B19" s="20"/>
      <c r="C19" s="20" t="s">
        <v>86</v>
      </c>
      <c r="D19" s="42"/>
      <c r="E19" s="37"/>
    </row>
    <row r="20" ht="20.25" customHeight="1" spans="1:5">
      <c r="A20" s="20"/>
      <c r="B20" s="20"/>
      <c r="C20" s="20" t="s">
        <v>90</v>
      </c>
      <c r="D20" s="42"/>
      <c r="E20" s="37"/>
    </row>
    <row r="21" ht="20.25" customHeight="1" spans="1:5">
      <c r="A21" s="20"/>
      <c r="B21" s="20"/>
      <c r="C21" s="20" t="s">
        <v>94</v>
      </c>
      <c r="D21" s="42"/>
      <c r="E21" s="37"/>
    </row>
    <row r="22" ht="20.25" customHeight="1" spans="1:5">
      <c r="A22" s="20"/>
      <c r="B22" s="20"/>
      <c r="C22" s="20" t="s">
        <v>97</v>
      </c>
      <c r="D22" s="42"/>
      <c r="E22" s="37"/>
    </row>
    <row r="23" ht="20.25" customHeight="1" spans="1:5">
      <c r="A23" s="20"/>
      <c r="B23" s="20"/>
      <c r="C23" s="20" t="s">
        <v>100</v>
      </c>
      <c r="D23" s="42"/>
      <c r="E23" s="37"/>
    </row>
    <row r="24" ht="20.25" customHeight="1" spans="1:5">
      <c r="A24" s="20"/>
      <c r="B24" s="20"/>
      <c r="C24" s="20" t="s">
        <v>102</v>
      </c>
      <c r="D24" s="42"/>
      <c r="E24" s="37"/>
    </row>
    <row r="25" ht="20.25" customHeight="1" spans="1:5">
      <c r="A25" s="20"/>
      <c r="B25" s="20"/>
      <c r="C25" s="20" t="s">
        <v>104</v>
      </c>
      <c r="D25" s="42"/>
      <c r="E25" s="37"/>
    </row>
    <row r="26" ht="20.25" customHeight="1" spans="1:5">
      <c r="A26" s="20"/>
      <c r="B26" s="20"/>
      <c r="C26" s="20" t="s">
        <v>106</v>
      </c>
      <c r="D26" s="42">
        <f>'1收支总表'!D25</f>
        <v>8.85</v>
      </c>
      <c r="E26" s="37"/>
    </row>
    <row r="27" ht="20.25" customHeight="1" spans="1:5">
      <c r="A27" s="20"/>
      <c r="B27" s="20"/>
      <c r="C27" s="20" t="s">
        <v>108</v>
      </c>
      <c r="D27" s="42"/>
      <c r="E27" s="37"/>
    </row>
    <row r="28" ht="20.25" customHeight="1" spans="1:5">
      <c r="A28" s="20"/>
      <c r="B28" s="20"/>
      <c r="C28" s="20" t="s">
        <v>110</v>
      </c>
      <c r="D28" s="42"/>
      <c r="E28" s="37"/>
    </row>
    <row r="29" ht="20.25" customHeight="1" spans="1:5">
      <c r="A29" s="20"/>
      <c r="B29" s="20"/>
      <c r="C29" s="20" t="s">
        <v>112</v>
      </c>
      <c r="D29" s="42"/>
      <c r="E29" s="37"/>
    </row>
    <row r="30" ht="20.25" customHeight="1" spans="1:5">
      <c r="A30" s="20"/>
      <c r="B30" s="20"/>
      <c r="C30" s="20" t="s">
        <v>114</v>
      </c>
      <c r="D30" s="42"/>
      <c r="E30" s="37"/>
    </row>
    <row r="31" ht="20.25" customHeight="1" spans="1:5">
      <c r="A31" s="20"/>
      <c r="B31" s="20"/>
      <c r="C31" s="20" t="s">
        <v>116</v>
      </c>
      <c r="D31" s="42"/>
      <c r="E31" s="37"/>
    </row>
    <row r="32" ht="20.25" customHeight="1" spans="1:5">
      <c r="A32" s="20"/>
      <c r="B32" s="20"/>
      <c r="C32" s="20" t="s">
        <v>118</v>
      </c>
      <c r="D32" s="42"/>
      <c r="E32" s="37"/>
    </row>
    <row r="33" ht="20.25" customHeight="1" spans="1:5">
      <c r="A33" s="20"/>
      <c r="B33" s="20"/>
      <c r="C33" s="20" t="s">
        <v>120</v>
      </c>
      <c r="D33" s="42"/>
      <c r="E33" s="37"/>
    </row>
    <row r="34" ht="20.25" customHeight="1" spans="1:5">
      <c r="A34" s="20"/>
      <c r="B34" s="20"/>
      <c r="C34" s="20" t="s">
        <v>121</v>
      </c>
      <c r="D34" s="42"/>
      <c r="E34" s="37"/>
    </row>
    <row r="35" ht="20.25" customHeight="1" spans="1:5">
      <c r="A35" s="20"/>
      <c r="B35" s="20"/>
      <c r="C35" s="20" t="s">
        <v>122</v>
      </c>
      <c r="D35" s="42"/>
      <c r="E35" s="37"/>
    </row>
    <row r="36" ht="20.25" customHeight="1" spans="1:5">
      <c r="A36" s="20"/>
      <c r="B36" s="20"/>
      <c r="C36" s="20" t="s">
        <v>123</v>
      </c>
      <c r="D36" s="42"/>
      <c r="E36" s="37"/>
    </row>
    <row r="37" ht="20.25" customHeight="1" spans="1:5">
      <c r="A37" s="20"/>
      <c r="B37" s="20"/>
      <c r="C37" s="20"/>
      <c r="D37" s="20"/>
      <c r="E37" s="37"/>
    </row>
    <row r="38" ht="20.25" customHeight="1" spans="1:5">
      <c r="A38" s="28"/>
      <c r="B38" s="28"/>
      <c r="C38" s="28" t="s">
        <v>217</v>
      </c>
      <c r="D38" s="27"/>
      <c r="E38" s="63"/>
    </row>
    <row r="39" ht="20.25" customHeight="1" spans="1:5">
      <c r="A39" s="28"/>
      <c r="B39" s="28"/>
      <c r="C39" s="28"/>
      <c r="D39" s="28"/>
      <c r="E39" s="63"/>
    </row>
    <row r="40" ht="20.25" customHeight="1" spans="1:5">
      <c r="A40" s="39" t="s">
        <v>218</v>
      </c>
      <c r="B40" s="27">
        <f>B6+B13</f>
        <v>227.62</v>
      </c>
      <c r="C40" s="39" t="s">
        <v>219</v>
      </c>
      <c r="D40" s="51">
        <f>D6+D38</f>
        <v>227.62</v>
      </c>
      <c r="E40" s="63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scale="98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"/>
  <sheetViews>
    <sheetView workbookViewId="0">
      <selection activeCell="H7" sqref="H7:H15"/>
    </sheetView>
  </sheetViews>
  <sheetFormatPr defaultColWidth="10" defaultRowHeight="13.5"/>
  <cols>
    <col min="1" max="2" width="4.87610619469027" customWidth="1"/>
    <col min="3" max="3" width="6" customWidth="1"/>
    <col min="4" max="4" width="9" customWidth="1"/>
    <col min="5" max="6" width="16.3716814159292" customWidth="1"/>
    <col min="7" max="7" width="11.5044247787611" customWidth="1"/>
    <col min="8" max="8" width="12.5044247787611" customWidth="1"/>
    <col min="9" max="9" width="10.8761061946903" customWidth="1"/>
    <col min="10" max="10" width="14.6283185840708" customWidth="1"/>
    <col min="11" max="11" width="11.3716814159292" customWidth="1"/>
    <col min="12" max="12" width="19" customWidth="1"/>
    <col min="13" max="13" width="9.75221238938053" customWidth="1"/>
  </cols>
  <sheetData>
    <row r="1" ht="16.35" customHeight="1" spans="1:4">
      <c r="A1" s="24"/>
      <c r="D1" s="24"/>
    </row>
    <row r="2" ht="43.15" customHeight="1" spans="1:12">
      <c r="A2" s="17" t="s">
        <v>12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</row>
    <row r="3" ht="24.2" customHeight="1" spans="1:12">
      <c r="A3" s="18" t="s">
        <v>130</v>
      </c>
      <c r="B3" s="18"/>
      <c r="C3" s="18"/>
      <c r="D3" s="18"/>
      <c r="E3" s="18"/>
      <c r="F3" s="18"/>
      <c r="G3" s="18"/>
      <c r="H3" s="18"/>
      <c r="I3" s="18"/>
      <c r="J3" s="18"/>
      <c r="K3" s="23" t="s">
        <v>29</v>
      </c>
      <c r="L3" s="23"/>
    </row>
    <row r="4" ht="24.95" customHeight="1" spans="1:12">
      <c r="A4" s="19" t="s">
        <v>151</v>
      </c>
      <c r="B4" s="19"/>
      <c r="C4" s="19"/>
      <c r="D4" s="19" t="s">
        <v>152</v>
      </c>
      <c r="E4" s="19" t="s">
        <v>153</v>
      </c>
      <c r="F4" s="19" t="s">
        <v>133</v>
      </c>
      <c r="G4" s="19" t="s">
        <v>154</v>
      </c>
      <c r="H4" s="19"/>
      <c r="I4" s="19"/>
      <c r="J4" s="19"/>
      <c r="K4" s="19"/>
      <c r="L4" s="19" t="s">
        <v>155</v>
      </c>
    </row>
    <row r="5" ht="20.65" customHeight="1" spans="1:12">
      <c r="A5" s="19"/>
      <c r="B5" s="19"/>
      <c r="C5" s="19"/>
      <c r="D5" s="19"/>
      <c r="E5" s="19"/>
      <c r="F5" s="19"/>
      <c r="G5" s="19" t="s">
        <v>135</v>
      </c>
      <c r="H5" s="19" t="s">
        <v>220</v>
      </c>
      <c r="I5" s="19"/>
      <c r="J5" s="19"/>
      <c r="K5" s="19" t="s">
        <v>221</v>
      </c>
      <c r="L5" s="19"/>
    </row>
    <row r="6" ht="28.5" customHeight="1" spans="1:12">
      <c r="A6" s="52" t="s">
        <v>159</v>
      </c>
      <c r="B6" s="52" t="s">
        <v>160</v>
      </c>
      <c r="C6" s="52" t="s">
        <v>161</v>
      </c>
      <c r="D6" s="52"/>
      <c r="E6" s="52"/>
      <c r="F6" s="52"/>
      <c r="G6" s="52"/>
      <c r="H6" s="52" t="s">
        <v>201</v>
      </c>
      <c r="I6" s="52" t="s">
        <v>222</v>
      </c>
      <c r="J6" s="52" t="s">
        <v>194</v>
      </c>
      <c r="K6" s="52"/>
      <c r="L6" s="52"/>
    </row>
    <row r="7" ht="22.9" customHeight="1" spans="1:12">
      <c r="A7" s="53">
        <v>201</v>
      </c>
      <c r="B7" s="53" t="s">
        <v>162</v>
      </c>
      <c r="C7" s="53" t="s">
        <v>163</v>
      </c>
      <c r="D7" s="48">
        <v>102001</v>
      </c>
      <c r="E7" s="49" t="s">
        <v>164</v>
      </c>
      <c r="F7" s="50">
        <f>G7+L7</f>
        <v>76.25</v>
      </c>
      <c r="G7" s="50">
        <f>H7+I7+J7+K7</f>
        <v>76.25</v>
      </c>
      <c r="H7" s="50">
        <f>'5支出分类（部门预算）'!H6</f>
        <v>76.25</v>
      </c>
      <c r="I7" s="60"/>
      <c r="J7" s="55"/>
      <c r="K7" s="55"/>
      <c r="L7" s="55"/>
    </row>
    <row r="8" ht="22.9" customHeight="1" spans="1:12">
      <c r="A8" s="47" t="s">
        <v>165</v>
      </c>
      <c r="B8" s="47" t="s">
        <v>166</v>
      </c>
      <c r="C8" s="47" t="s">
        <v>167</v>
      </c>
      <c r="D8" s="48">
        <v>102001</v>
      </c>
      <c r="E8" s="49" t="s">
        <v>168</v>
      </c>
      <c r="F8" s="50">
        <f t="shared" ref="F8:F15" si="0">G8+L8</f>
        <v>34.15</v>
      </c>
      <c r="G8" s="50">
        <f t="shared" ref="G8:G15" si="1">H8+I8+J8+K8</f>
        <v>34.15</v>
      </c>
      <c r="H8" s="50"/>
      <c r="I8" s="50">
        <v>22</v>
      </c>
      <c r="J8" s="55"/>
      <c r="K8" s="55">
        <v>12.15</v>
      </c>
      <c r="L8" s="55"/>
    </row>
    <row r="9" ht="22.9" customHeight="1" spans="1:12">
      <c r="A9" s="47" t="s">
        <v>165</v>
      </c>
      <c r="B9" s="47" t="s">
        <v>166</v>
      </c>
      <c r="C9" s="47" t="s">
        <v>169</v>
      </c>
      <c r="D9" s="48">
        <v>102001</v>
      </c>
      <c r="E9" s="49" t="s">
        <v>170</v>
      </c>
      <c r="F9" s="50">
        <f t="shared" si="0"/>
        <v>81</v>
      </c>
      <c r="G9" s="50">
        <f t="shared" si="1"/>
        <v>0</v>
      </c>
      <c r="H9" s="50"/>
      <c r="I9" s="50"/>
      <c r="J9" s="55"/>
      <c r="K9" s="55"/>
      <c r="L9" s="55">
        <v>81</v>
      </c>
    </row>
    <row r="10" ht="22.9" customHeight="1" spans="1:12">
      <c r="A10" s="47" t="s">
        <v>171</v>
      </c>
      <c r="B10" s="47" t="s">
        <v>172</v>
      </c>
      <c r="C10" s="47" t="s">
        <v>173</v>
      </c>
      <c r="D10" s="48">
        <v>102001</v>
      </c>
      <c r="E10" s="49" t="s">
        <v>174</v>
      </c>
      <c r="F10" s="50">
        <f t="shared" si="0"/>
        <v>5.9</v>
      </c>
      <c r="G10" s="50">
        <f t="shared" si="1"/>
        <v>5.9</v>
      </c>
      <c r="H10" s="50">
        <f>'5支出分类（部门预算）'!H9</f>
        <v>5.9</v>
      </c>
      <c r="I10" s="61"/>
      <c r="J10" s="57"/>
      <c r="K10" s="57"/>
      <c r="L10" s="57"/>
    </row>
    <row r="11" ht="20.25" spans="1:12">
      <c r="A11" s="47" t="s">
        <v>171</v>
      </c>
      <c r="B11" s="47" t="s">
        <v>175</v>
      </c>
      <c r="C11" s="47" t="s">
        <v>167</v>
      </c>
      <c r="D11" s="48">
        <v>102001</v>
      </c>
      <c r="E11" s="49" t="s">
        <v>176</v>
      </c>
      <c r="F11" s="50">
        <f t="shared" si="0"/>
        <v>0.44</v>
      </c>
      <c r="G11" s="50">
        <f t="shared" si="1"/>
        <v>0.44</v>
      </c>
      <c r="H11" s="50">
        <f>'5支出分类（部门预算）'!H10</f>
        <v>0.44</v>
      </c>
      <c r="I11" s="62"/>
      <c r="J11" s="58"/>
      <c r="K11" s="58"/>
      <c r="L11" s="58"/>
    </row>
    <row r="12" spans="1:12">
      <c r="A12" s="47" t="s">
        <v>177</v>
      </c>
      <c r="B12" s="47" t="s">
        <v>167</v>
      </c>
      <c r="C12" s="47" t="s">
        <v>163</v>
      </c>
      <c r="D12" s="48">
        <v>102001</v>
      </c>
      <c r="E12" s="49" t="s">
        <v>178</v>
      </c>
      <c r="F12" s="50">
        <f t="shared" si="0"/>
        <v>8.85</v>
      </c>
      <c r="G12" s="50">
        <f t="shared" si="1"/>
        <v>8.85</v>
      </c>
      <c r="H12" s="50">
        <f>'4支出分类(政府预算)'!G11</f>
        <v>8.85</v>
      </c>
      <c r="I12" s="62"/>
      <c r="J12" s="58"/>
      <c r="K12" s="58"/>
      <c r="L12" s="58"/>
    </row>
    <row r="13" customFormat="1" ht="20.25" spans="1:12">
      <c r="A13" s="47" t="s">
        <v>179</v>
      </c>
      <c r="B13" s="47" t="s">
        <v>166</v>
      </c>
      <c r="C13" s="47" t="s">
        <v>169</v>
      </c>
      <c r="D13" s="48">
        <v>102001</v>
      </c>
      <c r="E13" s="49" t="s">
        <v>181</v>
      </c>
      <c r="F13" s="50">
        <f t="shared" si="0"/>
        <v>6.27</v>
      </c>
      <c r="G13" s="50">
        <f t="shared" si="1"/>
        <v>6.27</v>
      </c>
      <c r="H13" s="50">
        <f>'4支出分类(政府预算)'!G12</f>
        <v>6.27</v>
      </c>
      <c r="I13" s="62"/>
      <c r="J13" s="58"/>
      <c r="K13" s="58"/>
      <c r="L13" s="58"/>
    </row>
    <row r="14" customFormat="1" ht="20.25" spans="1:12">
      <c r="A14" s="47" t="s">
        <v>171</v>
      </c>
      <c r="B14" s="47" t="s">
        <v>172</v>
      </c>
      <c r="C14" s="47" t="s">
        <v>172</v>
      </c>
      <c r="D14" s="48">
        <v>102001</v>
      </c>
      <c r="E14" s="49" t="s">
        <v>182</v>
      </c>
      <c r="F14" s="50">
        <f t="shared" si="0"/>
        <v>11.81</v>
      </c>
      <c r="G14" s="50">
        <f t="shared" si="1"/>
        <v>11.81</v>
      </c>
      <c r="H14" s="50">
        <f>'4支出分类(政府预算)'!G13</f>
        <v>11.81</v>
      </c>
      <c r="I14" s="62"/>
      <c r="J14" s="58"/>
      <c r="K14" s="58"/>
      <c r="L14" s="58"/>
    </row>
    <row r="15" customFormat="1" spans="1:12">
      <c r="A15" s="47" t="s">
        <v>179</v>
      </c>
      <c r="B15" s="47" t="s">
        <v>166</v>
      </c>
      <c r="C15" s="47" t="s">
        <v>162</v>
      </c>
      <c r="D15" s="48">
        <v>102001</v>
      </c>
      <c r="E15" s="49" t="s">
        <v>180</v>
      </c>
      <c r="F15" s="50">
        <f t="shared" si="0"/>
        <v>2.95</v>
      </c>
      <c r="G15" s="50">
        <f t="shared" si="1"/>
        <v>2.95</v>
      </c>
      <c r="H15" s="50">
        <f>'4支出分类(政府预算)'!G14</f>
        <v>2.95</v>
      </c>
      <c r="I15" s="62"/>
      <c r="J15" s="58"/>
      <c r="K15" s="58"/>
      <c r="L15" s="58"/>
    </row>
  </sheetData>
  <mergeCells count="12">
    <mergeCell ref="A2:L2"/>
    <mergeCell ref="A3:J3"/>
    <mergeCell ref="K3:L3"/>
    <mergeCell ref="G4:K4"/>
    <mergeCell ref="H5:J5"/>
    <mergeCell ref="D4:D6"/>
    <mergeCell ref="E4:E6"/>
    <mergeCell ref="F4:F6"/>
    <mergeCell ref="G5:G6"/>
    <mergeCell ref="K5:K6"/>
    <mergeCell ref="L4:L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  <vt:lpstr>23其他资金绩效目标表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vicki</cp:lastModifiedBy>
  <dcterms:created xsi:type="dcterms:W3CDTF">2022-04-15T06:41:00Z</dcterms:created>
  <cp:lastPrinted>2022-06-06T08:45:00Z</cp:lastPrinted>
  <dcterms:modified xsi:type="dcterms:W3CDTF">2023-07-30T03:58:44Z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8201345E03034BC4878DE9595A9A54BF</vt:lpwstr>
  </property>
  <property fmtid="{D5CDD505-2E9C-101B-9397-08002B2CF9AE}" pid="3" name="KSOProductBuildVer">
    <vt:lpwstr>2052-11.1.0.14309</vt:lpwstr>
  </property>
</Properties>
</file>