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0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<sst xmlns="http://schemas.openxmlformats.org/spreadsheetml/2006/main" count="918" uniqueCount="398">
  <si>
    <t>2025年部门预算公开表</t>
  </si>
  <si>
    <t>单位编码：</t>
  </si>
  <si>
    <t>单位名称：</t>
  </si>
  <si>
    <t>中共岳阳市南湖新区工作委员会政法委员会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</si>
  <si>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</si>
  <si>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</si>
  <si>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</si>
  <si>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</si>
  <si>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</si>
  <si>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</si>
  <si>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</si>
  <si>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</si>
  <si>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</si>
  <si>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</si>
  <si>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</si>
  <si>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</si>
  <si>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</si>
  <si>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</si>
  <si>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</si>
  <si>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</si>
  <si>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</si>
  <si>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</si>
  <si>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</si>
  <si>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</si>
  <si>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</si>
  <si>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</si>
  <si>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</si>
  <si>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</si>
  <si>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单位：中共岳阳市南湖新区工作委员会政法委员会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</si>
  <si>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</si>
  <si>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</si>
  <si>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</si>
  <si>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</si>
  <si>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</si>
  <si>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</si>
  <si>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</si>
  <si>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</si>
  <si>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</si>
  <si>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</si>
  <si>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</si>
  <si>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</si>
  <si>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</si>
  <si>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</si>
  <si>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</si>
  <si>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</si>
  <si>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</si>
  <si>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</si>
  <si>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</si>
  <si>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</si>
  <si>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</si>
  <si>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</si>
  <si>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</si>
  <si>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</si>
  <si>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</si>
  <si>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</si>
  <si>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</si>
  <si>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</si>
  <si>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</si>
  <si>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</si>
  <si>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</si>
  <si>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</si>
  <si>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</si>
  <si>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</si>
  <si>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</si>
  <si>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</si>
  <si>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</si>
  <si>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</si>
  <si>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</si>
  <si>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</si>
  <si>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</si>
  <si>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</si>
  <si>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</si>
  <si>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</si>
  <si>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</si>
  <si>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</si>
  <si>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</si>
  <si>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</si>
  <si>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</si>
  <si>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</si>
  <si>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</si>
  <si>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</si>
  <si>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</si>
  <si>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</si>
  <si>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</si>
  <si>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</si>
  <si>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</si>
  <si>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</si>
  <si>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</si>
  <si>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</si>
  <si>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</si>
  <si>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</si>
  <si>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</si>
  <si>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</si>
  <si>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</si>
  <si>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</si>
  <si>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</si>
  <si>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</si>
  <si>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</si>
  <si>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</si>
  <si>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</si>
  <si>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</si>
  <si>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</si>
  <si>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</si>
  <si>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</si>
  <si>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</si>
  <si>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</si>
  <si>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</si>
  <si>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</si>
  <si>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</si>
  <si>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</si>
  <si>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</si>
  <si>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</si>
  <si>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</si>
  <si>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</si>
  <si>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</si>
  <si>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</si>
  <si>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</si>
  <si>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</si>
  <si>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</si>
  <si>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</si>
  <si>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</si>
  <si>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</si>
  <si>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</si>
  <si>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</si>
  <si>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</si>
  <si>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</si>
  <si>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</si>
  <si>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</si>
  <si>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</si>
  <si>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</si>
  <si>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</si>
  <si>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</si>
  <si>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</si>
  <si>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</si>
  <si>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</si>
  <si>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</si>
  <si>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</si>
  <si>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</si>
  <si>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</si>
  <si>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</si>
  <si>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</si>
  <si>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</si>
  <si>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</si>
  <si>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</si>
  <si>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</si>
  <si>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</si>
  <si>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</si>
  <si>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</si>
  <si>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</si>
  <si>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</si>
  <si>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</si>
  <si>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</si>
  <si>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</si>
  <si>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</si>
  <si>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</si>
  <si>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</si>
  <si>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</si>
  <si>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31</t>
  </si>
  <si>
    <t>01</t>
  </si>
  <si>
    <t>工资福利支出</t>
  </si>
  <si>
    <t>201</t>
  </si>
  <si>
    <t>02</t>
  </si>
  <si>
    <t>一般行政管理事务</t>
  </si>
  <si>
    <t>204</t>
  </si>
  <si>
    <t>99</t>
  </si>
  <si>
    <t>其他公共安全支出</t>
  </si>
  <si>
    <t>208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</si>
  <si>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</si>
  <si>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</si>
  <si>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</si>
  <si>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</si>
  <si>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</si>
  <si>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210</t>
  </si>
  <si>
    <t>11</t>
  </si>
  <si>
    <t>其他行政事业单位医疗支出</t>
  </si>
  <si>
    <t>221</t>
  </si>
  <si>
    <t xml:space="preserve">住房公积金 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</si>
  <si>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</si>
  <si>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</si>
  <si>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</si>
  <si>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</si>
  <si>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</si>
  <si>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</si>
  <si>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</si>
  <si>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</si>
  <si>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</si>
  <si>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</si>
  <si>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</si>
  <si>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</si>
  <si>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</si>
  <si>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</si>
  <si>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</si>
  <si>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</si>
  <si>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</si>
  <si>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</si>
  <si>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</si>
  <si>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</si>
  <si>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</si>
  <si>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</si>
  <si>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</si>
  <si>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</si>
  <si>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</si>
  <si>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</si>
  <si>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</si>
  <si>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</si>
  <si>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</si>
  <si>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</si>
  <si>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</si>
  <si>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</si>
  <si>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</si>
  <si>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</si>
  <si>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</si>
  <si>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</si>
  <si>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</si>
  <si>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</si>
  <si>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</si>
  <si>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</si>
  <si>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</si>
  <si>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</si>
  <si>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</si>
  <si>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</si>
  <si>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</si>
  <si>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</si>
  <si>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</si>
  <si>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</si>
  <si>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</si>
  <si>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</si>
  <si>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</si>
  <si>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</si>
  <si>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</si>
  <si>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</si>
  <si>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</si>
  <si>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</si>
  <si>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</si>
  <si>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</si>
  <si>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</si>
  <si>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</si>
  <si>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</si>
  <si>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</si>
  <si>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</si>
  <si>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</si>
  <si>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</si>
  <si>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</si>
  <si>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</si>
  <si>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</si>
  <si>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</si>
  <si>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</si>
  <si>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</si>
  <si>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</si>
  <si>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</si>
  <si>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</si>
  <si>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</si>
  <si>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</si>
  <si>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</si>
  <si>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</si>
  <si>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</si>
  <si>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</si>
  <si>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</si>
  <si>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</si>
  <si>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</si>
  <si>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</si>
  <si>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</si>
  <si>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</si>
  <si>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</si>
  <si>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</si>
  <si>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</si>
  <si>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</si>
  <si>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</si>
  <si>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</si>
  <si>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</si>
  <si>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</si>
  <si>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</si>
  <si>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</si>
  <si>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</si>
  <si>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</si>
  <si>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</si>
  <si>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</si>
  <si>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</si>
  <si>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</si>
  <si>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</si>
  <si>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</si>
  <si>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</si>
  <si>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</si>
  <si>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</si>
  <si>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</si>
  <si>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</si>
  <si>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</si>
  <si>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</si>
  <si>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</si>
  <si>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</si>
  <si>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</si>
  <si>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</si>
  <si>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</si>
  <si>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</si>
  <si>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</si>
  <si>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</si>
  <si>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</si>
  <si>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</si>
  <si>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</si>
  <si>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</si>
  <si>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</si>
  <si>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</si>
  <si>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</si>
  <si>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</si>
  <si>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</si>
  <si>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交通辅警人员配备工作经费</t>
  </si>
  <si>
    <t>享寿明天非法集资案审计费</t>
  </si>
  <si>
    <t>司法局法制工作法制</t>
  </si>
  <si>
    <t>拨付60名辅警工资</t>
  </si>
  <si>
    <t>南湖巡逻中队餐卡</t>
  </si>
  <si>
    <t>扫黑除恶、禁毒、国安、反邪教、交通、铁路工作经费</t>
  </si>
  <si>
    <t>民兵整组、集训津贴工作经费</t>
  </si>
  <si>
    <t>事</t>
  </si>
  <si>
    <t>肇事肇祸严重精神病障碍患者看护经费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</si>
  <si>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</si>
  <si>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</si>
  <si>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</si>
  <si>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</si>
  <si>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</si>
  <si>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</si>
  <si>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</si>
  <si>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</si>
  <si>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</si>
  <si>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</si>
  <si>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</si>
  <si>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</si>
  <si>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</si>
  <si>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南湖新区政法委专项业务经费</t>
  </si>
  <si>
    <t>⒈维护社会大局稳定
⒉促进社会公平公正
⒊加强执法监督
⒋加强政法队伍建设，保障人民安居乐业</t>
  </si>
  <si>
    <t>成本指标</t>
  </si>
  <si>
    <t>经济成本指标</t>
  </si>
  <si>
    <t>工作经费控制数</t>
  </si>
  <si>
    <t>/</t>
  </si>
  <si>
    <t>%</t>
  </si>
  <si>
    <t>≥</t>
  </si>
  <si>
    <t>社会成本指标</t>
  </si>
  <si>
    <t>不适应</t>
  </si>
  <si>
    <t>生态环境成本指标</t>
  </si>
  <si>
    <t>产出指标</t>
  </si>
  <si>
    <t>数量指标</t>
  </si>
  <si>
    <t>每半年对所有单位进行一次公众安全感测评</t>
  </si>
  <si>
    <t>业务工作完成度</t>
  </si>
  <si>
    <t>时效指标</t>
  </si>
  <si>
    <t>及时妥善处理突发事件</t>
  </si>
  <si>
    <t>2025年12月30日前完成</t>
  </si>
  <si>
    <t>质量指标</t>
  </si>
  <si>
    <t>不发生重大群体性事件、重大恶性刑事案件</t>
  </si>
  <si>
    <t>相关业务稳定性</t>
  </si>
  <si>
    <t>满意度指标</t>
  </si>
  <si>
    <t>服务对象满意度指标</t>
  </si>
  <si>
    <t>居民群众安全感</t>
  </si>
  <si>
    <t>满意度98%</t>
  </si>
  <si>
    <t>上级部门满意度</t>
  </si>
  <si>
    <t>效益指标</t>
  </si>
  <si>
    <t>经济效益指标</t>
  </si>
  <si>
    <t>社会效益指标</t>
  </si>
  <si>
    <t>保密工作效果</t>
  </si>
  <si>
    <t>提升</t>
  </si>
  <si>
    <t>保密工作成效</t>
  </si>
  <si>
    <t>定性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</si>
  <si>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</si>
  <si>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</si>
  <si>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</si>
  <si>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</si>
  <si>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</si>
  <si>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</si>
  <si>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资金总额：667.62</t>
  </si>
  <si>
    <t>按收入性质分</t>
  </si>
  <si>
    <t>按支出性质分</t>
  </si>
  <si>
    <t>其中：一般公共预算拨款：667.62</t>
  </si>
  <si>
    <t>其中：基本支出：149.67万元</t>
  </si>
  <si>
    <t xml:space="preserve">      政府性基金拨款：0万元</t>
  </si>
  <si>
    <t xml:space="preserve">      项目支出：517.95万元</t>
  </si>
  <si>
    <t xml:space="preserve">      纳入专户管理的非税收入拨款：0  万元</t>
  </si>
  <si>
    <t xml:space="preserve">      其他资金：    0  万元</t>
  </si>
  <si>
    <t>部门职能      
 职责概述</t>
  </si>
  <si>
    <t>1、组织、指导维护社会稳定工作，掌握和分析社会稳定情况，协调处理群体性事件。2、负责全区政法、司法、武装、国安、反恐、扫黑除恶、禁毒等专项工作。3、负责交通问题顽瘴痼疾集中整治、电信网络诈骗，组织、协调全区社会治安综合治理工作，落实平安建设措施，道路交通安全、推进社会管理创新，营造安定的社会环境。4、组织构建大调解工作体系，排查化解矛盾隐患，指导、协调、推动政法部门做好涉法涉诉信访工作。
5、承办区委、区人民政府和市委政法委员会交办的其他事项。</t>
  </si>
  <si>
    <t>整体绩效目标</t>
  </si>
  <si>
    <t>目标1：开展全区范围内的社会综合治理，宣传综治维稳相关法律、法规和政策，结合中央精神，积极开展反有组织犯罪法宣传活动，打击地方黑暗势力；</t>
  </si>
  <si>
    <t xml:space="preserve">目标2：负责全区禁毒工作、抓好民兵整组、春秋季征兵工作、以创建平安南湖、信访工作“三无”为重要基点，全力防范化解重大风险，夯实工作基础及组织、协调全区社会治安综合治理工作，落实平安建设措施，营造安定的社会环境；
</t>
  </si>
  <si>
    <t>目标3：围绕全区积极开展普法宣传、行政复议和合法性审查、人民调解、社区矫正、安置帮教等工作；</t>
  </si>
  <si>
    <t>部门整体支出年度绩效指标</t>
  </si>
  <si>
    <t>指标值及单位</t>
  </si>
  <si>
    <t>业务涉及
人财物支出</t>
  </si>
  <si>
    <t>预算内/万元</t>
  </si>
  <si>
    <t>任务完成率100%</t>
  </si>
  <si>
    <t>100/%</t>
  </si>
  <si>
    <t>工作覆盖率</t>
  </si>
  <si>
    <t>预算内完成/万元</t>
  </si>
  <si>
    <t>总成本控制</t>
  </si>
  <si>
    <t>法制南湖、平安南湖</t>
  </si>
  <si>
    <t>经济平稳发展/%</t>
  </si>
  <si>
    <t>促进社会公平正义</t>
  </si>
  <si>
    <t>民众安全感有所提升/%</t>
  </si>
  <si>
    <t>促进经济发展</t>
  </si>
  <si>
    <t>社会公众或服务对象满意度指标</t>
  </si>
  <si>
    <t>服务满意度</t>
  </si>
  <si>
    <t>98/%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</si>
</sst>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8"/>
      <color rgb="FF000000"/>
      <name val="仿宋_GB2312"/>
      <charset val="134"/>
    </font>
    <font>
      <sz val="7"/>
      <name val="SimSun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9"/>
      <name val="仿宋_GB2312"/>
      <charset val="134"/>
    </font>
    <font>
      <b/>
      <sz val="7"/>
      <name val="SimSun"/>
      <charset val="134"/>
    </font>
    <font>
      <sz val="9"/>
      <name val="仿宋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2" fillId="24" borderId="2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16" borderId="17" applyNumberFormat="0" applyFont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15" borderId="16" applyNumberFormat="0" applyAlignment="0" applyProtection="0">
      <alignment vertical="center"/>
    </xf>
    <xf numFmtId="0" fontId="43" fillId="15" borderId="20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122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9" fontId="8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4" fontId="17" fillId="0" borderId="5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49" fontId="19" fillId="0" borderId="5" xfId="0" applyNumberFormat="1" applyFont="1" applyBorder="1" applyAlignment="1">
      <alignment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3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176" fontId="14" fillId="0" borderId="5" xfId="49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 wrapText="1"/>
    </xf>
    <xf numFmtId="4" fontId="14" fillId="0" borderId="5" xfId="49" applyNumberFormat="1" applyFont="1" applyFill="1" applyBorder="1" applyAlignment="1">
      <alignment horizontal="center" vertical="center" wrapText="1"/>
    </xf>
    <xf numFmtId="0" fontId="14" fillId="0" borderId="5" xfId="50" applyFont="1" applyBorder="1" applyAlignment="1">
      <alignment horizontal="center" vertical="center" wrapText="1"/>
    </xf>
    <xf numFmtId="49" fontId="14" fillId="0" borderId="5" xfId="50" applyNumberFormat="1" applyFont="1" applyBorder="1" applyAlignment="1">
      <alignment horizontal="center" vertical="center" wrapText="1"/>
    </xf>
    <xf numFmtId="0" fontId="14" fillId="0" borderId="5" xfId="50" applyFont="1" applyBorder="1" applyAlignment="1">
      <alignment vertical="center" wrapText="1"/>
    </xf>
    <xf numFmtId="0" fontId="14" fillId="0" borderId="5" xfId="5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4" fillId="0" borderId="5" xfId="50" applyNumberFormat="1" applyFont="1" applyBorder="1" applyAlignment="1">
      <alignment horizontal="center" vertical="center" wrapText="1"/>
    </xf>
    <xf numFmtId="4" fontId="14" fillId="0" borderId="9" xfId="50" applyNumberFormat="1" applyFont="1" applyBorder="1" applyAlignment="1">
      <alignment horizontal="center" vertical="center" wrapText="1"/>
    </xf>
    <xf numFmtId="4" fontId="19" fillId="0" borderId="0" xfId="50" applyNumberFormat="1" applyFont="1" applyBorder="1" applyAlignment="1">
      <alignment horizontal="center" vertical="center" wrapText="1"/>
    </xf>
    <xf numFmtId="4" fontId="14" fillId="0" borderId="10" xfId="5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4" fontId="19" fillId="0" borderId="5" xfId="50" applyNumberFormat="1" applyFont="1" applyBorder="1" applyAlignment="1">
      <alignment horizontal="center" vertical="center" wrapText="1"/>
    </xf>
    <xf numFmtId="4" fontId="19" fillId="0" borderId="12" xfId="50" applyNumberFormat="1" applyFont="1" applyBorder="1" applyAlignment="1">
      <alignment vertical="center" wrapText="1"/>
    </xf>
    <xf numFmtId="4" fontId="19" fillId="0" borderId="12" xfId="50" applyNumberFormat="1" applyFont="1" applyBorder="1" applyAlignment="1">
      <alignment horizontal="center" vertical="center" wrapText="1"/>
    </xf>
    <xf numFmtId="0" fontId="19" fillId="0" borderId="5" xfId="50" applyFont="1" applyBorder="1" applyAlignment="1">
      <alignment horizontal="center" vertical="center" wrapText="1"/>
    </xf>
    <xf numFmtId="49" fontId="19" fillId="0" borderId="5" xfId="50" applyNumberFormat="1" applyFont="1" applyBorder="1" applyAlignment="1">
      <alignment horizontal="center" vertical="center" wrapText="1"/>
    </xf>
    <xf numFmtId="0" fontId="19" fillId="0" borderId="13" xfId="50" applyFont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4" fontId="19" fillId="0" borderId="5" xfId="50" applyNumberFormat="1" applyFont="1" applyBorder="1" applyAlignment="1">
      <alignment vertical="center" wrapText="1"/>
    </xf>
    <xf numFmtId="4" fontId="14" fillId="0" borderId="5" xfId="49" applyNumberFormat="1" applyFont="1" applyBorder="1" applyAlignment="1">
      <alignment horizontal="center" vertical="center" wrapText="1"/>
    </xf>
    <xf numFmtId="0" fontId="19" fillId="0" borderId="5" xfId="50" applyFont="1" applyBorder="1" applyAlignment="1">
      <alignment horizontal="left" vertical="center" wrapText="1"/>
    </xf>
    <xf numFmtId="0" fontId="19" fillId="0" borderId="9" xfId="50" applyFont="1" applyBorder="1" applyAlignment="1">
      <alignment horizontal="center" vertical="center" wrapText="1"/>
    </xf>
    <xf numFmtId="0" fontId="19" fillId="0" borderId="10" xfId="50" applyFont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vertical="center" wrapText="1"/>
    </xf>
    <xf numFmtId="0" fontId="0" fillId="0" borderId="8" xfId="0" applyFont="1" applyBorder="1">
      <alignment vertical="center"/>
    </xf>
    <xf numFmtId="0" fontId="0" fillId="0" borderId="1" xfId="0" applyFont="1" applyBorder="1">
      <alignment vertical="center"/>
    </xf>
    <xf numFmtId="0" fontId="13" fillId="0" borderId="0" xfId="0" applyFont="1" applyBorder="1" applyAlignment="1">
      <alignment horizontal="left" vertical="center" wrapText="1"/>
    </xf>
    <xf numFmtId="4" fontId="14" fillId="2" borderId="5" xfId="49" applyNumberFormat="1" applyFont="1" applyFill="1" applyBorder="1" applyAlignment="1">
      <alignment horizontal="center" vertical="center" wrapText="1"/>
    </xf>
    <xf numFmtId="4" fontId="14" fillId="2" borderId="9" xfId="49" applyNumberFormat="1" applyFont="1" applyFill="1" applyBorder="1" applyAlignment="1">
      <alignment horizontal="center" vertical="center" wrapText="1"/>
    </xf>
    <xf numFmtId="0" fontId="14" fillId="2" borderId="5" xfId="49" applyFont="1" applyFill="1" applyBorder="1" applyAlignment="1">
      <alignment horizontal="center" vertical="center" wrapText="1"/>
    </xf>
    <xf numFmtId="4" fontId="14" fillId="2" borderId="10" xfId="49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9" sqref="F9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20.2583333333333" customWidth="1"/>
    <col min="9" max="10" width="9.76666666666667" customWidth="1"/>
  </cols>
  <sheetData>
    <row r="1" ht="73.3" customHeight="1" spans="1:9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5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5" customHeight="1" spans="1:9">
      <c r="A4" s="120"/>
      <c r="B4" s="121"/>
      <c r="C4" s="19"/>
      <c r="D4" s="120" t="s">
        <v>1</v>
      </c>
      <c r="E4" s="121">
        <v>105001</v>
      </c>
      <c r="F4" s="121"/>
      <c r="G4" s="121"/>
      <c r="H4" s="121"/>
      <c r="I4" s="19"/>
    </row>
    <row r="5" ht="54.3" customHeight="1" spans="1:9">
      <c r="A5" s="120"/>
      <c r="B5" s="121"/>
      <c r="C5" s="19"/>
      <c r="D5" s="120" t="s">
        <v>2</v>
      </c>
      <c r="E5" s="121" t="s">
        <v>3</v>
      </c>
      <c r="F5" s="121"/>
      <c r="G5" s="121"/>
      <c r="H5" s="121"/>
      <c r="I5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opLeftCell="A4" workbookViewId="0">
      <selection activeCell="D11" sqref="D11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9"/>
    </row>
    <row r="2" ht="44.85" customHeight="1" spans="1:13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2.4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6" t="s">
        <v>29</v>
      </c>
      <c r="M3" s="26"/>
    </row>
    <row r="4" ht="42.25" customHeight="1" spans="1:13">
      <c r="A4" s="22" t="s">
        <v>147</v>
      </c>
      <c r="B4" s="22"/>
      <c r="C4" s="22"/>
      <c r="D4" s="50" t="s">
        <v>148</v>
      </c>
      <c r="E4" s="22" t="s">
        <v>192</v>
      </c>
      <c r="F4" s="22" t="s">
        <v>178</v>
      </c>
      <c r="G4" s="22"/>
      <c r="H4" s="22"/>
      <c r="I4" s="22"/>
      <c r="J4" s="22"/>
      <c r="K4" s="22" t="s">
        <v>182</v>
      </c>
      <c r="L4" s="22"/>
      <c r="M4" s="22"/>
    </row>
    <row r="5" ht="39.65" customHeight="1" spans="1:13">
      <c r="A5" s="22" t="s">
        <v>154</v>
      </c>
      <c r="B5" s="22" t="s">
        <v>155</v>
      </c>
      <c r="C5" s="22" t="s">
        <v>156</v>
      </c>
      <c r="D5" s="51"/>
      <c r="E5" s="22"/>
      <c r="F5" s="22" t="s">
        <v>128</v>
      </c>
      <c r="G5" s="22" t="s">
        <v>215</v>
      </c>
      <c r="H5" s="22" t="s">
        <v>216</v>
      </c>
      <c r="I5" s="22" t="s">
        <v>217</v>
      </c>
      <c r="J5" s="22" t="s">
        <v>218</v>
      </c>
      <c r="K5" s="22" t="s">
        <v>128</v>
      </c>
      <c r="L5" s="22" t="s">
        <v>159</v>
      </c>
      <c r="M5" s="22" t="s">
        <v>219</v>
      </c>
    </row>
    <row r="6" ht="24" customHeight="1" spans="1:13">
      <c r="A6" s="69">
        <v>201</v>
      </c>
      <c r="B6" s="69" t="s">
        <v>157</v>
      </c>
      <c r="C6" s="69" t="s">
        <v>158</v>
      </c>
      <c r="D6" s="70" t="s">
        <v>159</v>
      </c>
      <c r="E6" s="71">
        <v>74.06</v>
      </c>
      <c r="F6" s="71">
        <v>74.06</v>
      </c>
      <c r="G6" s="71">
        <v>74.06</v>
      </c>
      <c r="H6" s="22"/>
      <c r="I6" s="22"/>
      <c r="J6" s="22"/>
      <c r="K6" s="76">
        <f>L6+M6</f>
        <v>0</v>
      </c>
      <c r="L6" s="22"/>
      <c r="M6" s="22"/>
    </row>
    <row r="7" ht="24" customHeight="1" spans="1:13">
      <c r="A7" s="73" t="s">
        <v>160</v>
      </c>
      <c r="B7" s="73" t="s">
        <v>157</v>
      </c>
      <c r="C7" s="73" t="s">
        <v>161</v>
      </c>
      <c r="D7" s="70" t="s">
        <v>162</v>
      </c>
      <c r="E7" s="71">
        <v>44.24</v>
      </c>
      <c r="F7" s="71">
        <v>44.24</v>
      </c>
      <c r="G7" s="22"/>
      <c r="H7" s="71">
        <v>44.24</v>
      </c>
      <c r="I7" s="22"/>
      <c r="J7" s="22"/>
      <c r="K7" s="76">
        <f>L7+M7</f>
        <v>0</v>
      </c>
      <c r="L7" s="22"/>
      <c r="M7" s="22"/>
    </row>
    <row r="8" ht="24" customHeight="1" spans="1:13">
      <c r="A8" s="73" t="s">
        <v>166</v>
      </c>
      <c r="B8" s="73" t="s">
        <v>167</v>
      </c>
      <c r="C8" s="73" t="s">
        <v>167</v>
      </c>
      <c r="D8" s="70" t="s">
        <v>168</v>
      </c>
      <c r="E8" s="71">
        <v>9.91</v>
      </c>
      <c r="F8" s="71">
        <v>9.91</v>
      </c>
      <c r="G8" s="22"/>
      <c r="H8" s="71">
        <v>9.91</v>
      </c>
      <c r="I8" s="22"/>
      <c r="J8" s="22"/>
      <c r="K8" s="76">
        <f t="shared" ref="K8:K15" si="0">L8+M8</f>
        <v>0</v>
      </c>
      <c r="L8" s="22"/>
      <c r="M8" s="22"/>
    </row>
    <row r="9" ht="24" customHeight="1" spans="1:13">
      <c r="A9" s="73" t="s">
        <v>166</v>
      </c>
      <c r="B9" s="73" t="s">
        <v>167</v>
      </c>
      <c r="C9" s="73" t="s">
        <v>169</v>
      </c>
      <c r="D9" s="70" t="s">
        <v>170</v>
      </c>
      <c r="E9" s="71">
        <v>4.96</v>
      </c>
      <c r="F9" s="71">
        <v>4.96</v>
      </c>
      <c r="G9" s="22"/>
      <c r="H9" s="71">
        <v>4.96</v>
      </c>
      <c r="I9" s="22"/>
      <c r="J9" s="22"/>
      <c r="K9" s="76">
        <f t="shared" si="0"/>
        <v>0</v>
      </c>
      <c r="L9" s="22"/>
      <c r="M9" s="22"/>
    </row>
    <row r="10" ht="24" customHeight="1" spans="1:13">
      <c r="A10" s="73" t="s">
        <v>166</v>
      </c>
      <c r="B10" s="73" t="s">
        <v>164</v>
      </c>
      <c r="C10" s="73" t="s">
        <v>164</v>
      </c>
      <c r="D10" s="70" t="s">
        <v>171</v>
      </c>
      <c r="E10" s="71">
        <v>0.29</v>
      </c>
      <c r="F10" s="71">
        <v>0.29</v>
      </c>
      <c r="G10" s="22"/>
      <c r="H10" s="71">
        <v>0.29</v>
      </c>
      <c r="I10" s="22"/>
      <c r="J10" s="22"/>
      <c r="K10" s="76">
        <f t="shared" si="0"/>
        <v>0</v>
      </c>
      <c r="L10" s="22"/>
      <c r="M10" s="22"/>
    </row>
    <row r="11" ht="24" customHeight="1" spans="1:13">
      <c r="A11" s="73" t="s">
        <v>172</v>
      </c>
      <c r="B11" s="73" t="s">
        <v>173</v>
      </c>
      <c r="C11" s="73" t="s">
        <v>164</v>
      </c>
      <c r="D11" s="70" t="s">
        <v>174</v>
      </c>
      <c r="E11" s="71">
        <v>8.78</v>
      </c>
      <c r="F11" s="71">
        <v>8.78</v>
      </c>
      <c r="G11" s="22"/>
      <c r="H11" s="71">
        <v>8.78</v>
      </c>
      <c r="I11" s="22"/>
      <c r="J11" s="22"/>
      <c r="K11" s="76">
        <f t="shared" si="0"/>
        <v>0</v>
      </c>
      <c r="L11" s="22"/>
      <c r="M11" s="22"/>
    </row>
    <row r="12" ht="24" customHeight="1" spans="1:13">
      <c r="A12" s="73" t="s">
        <v>175</v>
      </c>
      <c r="B12" s="73" t="s">
        <v>161</v>
      </c>
      <c r="C12" s="73" t="s">
        <v>158</v>
      </c>
      <c r="D12" s="70" t="s">
        <v>176</v>
      </c>
      <c r="E12" s="71">
        <v>7.43</v>
      </c>
      <c r="F12" s="71">
        <v>7.43</v>
      </c>
      <c r="G12" s="63"/>
      <c r="H12" s="63"/>
      <c r="I12" s="71">
        <v>7.43</v>
      </c>
      <c r="J12" s="63"/>
      <c r="K12" s="76">
        <f t="shared" si="0"/>
        <v>0</v>
      </c>
      <c r="L12" s="63"/>
      <c r="M12" s="63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dataValidations count="1">
    <dataValidation type="list" allowBlank="1" showInputMessage="1" showErrorMessage="1" sqref="D6">
      <formula1>"工资福利支出,办公费,印刷费,咨询费,手续费,水费,电费,邮电费,取暖费,物业管理费,差旅费,因公出国（出境）费用,维修（护）费,租赁费,会议费,培训费,公务接待费,专用材料费,被装购置费,专用燃料费,劳务费,委托业务费,工会经费,福利费,公务用车运行维护费,其他交通费用,税金及附加费用,其他商品和服务支出,对个人和家庭的补助,债务利息及费用支出,资本性支出（基本建设）,资本性支出,对企业补助（基本建设）,对企业补助,对社会保障基金补助,其他支出"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opLeftCell="A3" workbookViewId="0">
      <selection activeCell="H10" sqref="H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9"/>
    </row>
    <row r="2" ht="50" customHeight="1" spans="1:21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6" t="s">
        <v>29</v>
      </c>
      <c r="U3" s="26"/>
    </row>
    <row r="4" ht="26.7" customHeight="1" spans="1:21">
      <c r="A4" s="22" t="s">
        <v>147</v>
      </c>
      <c r="B4" s="22"/>
      <c r="C4" s="22"/>
      <c r="D4" s="50" t="s">
        <v>148</v>
      </c>
      <c r="E4" s="22" t="s">
        <v>192</v>
      </c>
      <c r="F4" s="22" t="s">
        <v>220</v>
      </c>
      <c r="G4" s="22"/>
      <c r="H4" s="22"/>
      <c r="I4" s="22"/>
      <c r="J4" s="22"/>
      <c r="K4" s="22" t="s">
        <v>221</v>
      </c>
      <c r="L4" s="22"/>
      <c r="M4" s="22"/>
      <c r="N4" s="22"/>
      <c r="O4" s="22"/>
      <c r="P4" s="22"/>
      <c r="Q4" s="22" t="s">
        <v>217</v>
      </c>
      <c r="R4" s="22" t="s">
        <v>222</v>
      </c>
      <c r="S4" s="22"/>
      <c r="T4" s="22"/>
      <c r="U4" s="22"/>
    </row>
    <row r="5" ht="56.05" customHeight="1" spans="1:21">
      <c r="A5" s="22" t="s">
        <v>154</v>
      </c>
      <c r="B5" s="22" t="s">
        <v>155</v>
      </c>
      <c r="C5" s="22" t="s">
        <v>156</v>
      </c>
      <c r="D5" s="51"/>
      <c r="E5" s="22"/>
      <c r="F5" s="22" t="s">
        <v>128</v>
      </c>
      <c r="G5" s="22" t="s">
        <v>223</v>
      </c>
      <c r="H5" s="22" t="s">
        <v>224</v>
      </c>
      <c r="I5" s="22" t="s">
        <v>225</v>
      </c>
      <c r="J5" s="22" t="s">
        <v>226</v>
      </c>
      <c r="K5" s="22" t="s">
        <v>128</v>
      </c>
      <c r="L5" s="22" t="s">
        <v>227</v>
      </c>
      <c r="M5" s="22" t="s">
        <v>228</v>
      </c>
      <c r="N5" s="22" t="s">
        <v>229</v>
      </c>
      <c r="O5" s="22" t="s">
        <v>230</v>
      </c>
      <c r="P5" s="22" t="s">
        <v>231</v>
      </c>
      <c r="Q5" s="22"/>
      <c r="R5" s="22" t="s">
        <v>128</v>
      </c>
      <c r="S5" s="22" t="s">
        <v>232</v>
      </c>
      <c r="T5" s="22" t="s">
        <v>233</v>
      </c>
      <c r="U5" s="22" t="s">
        <v>218</v>
      </c>
    </row>
    <row r="6" ht="28" customHeight="1" spans="1:21">
      <c r="A6" s="69">
        <v>201</v>
      </c>
      <c r="B6" s="69" t="s">
        <v>157</v>
      </c>
      <c r="C6" s="69" t="s">
        <v>158</v>
      </c>
      <c r="D6" s="70" t="s">
        <v>159</v>
      </c>
      <c r="E6" s="71">
        <v>74.06</v>
      </c>
      <c r="F6" s="71">
        <v>74.06</v>
      </c>
      <c r="G6" s="72">
        <v>71.54</v>
      </c>
      <c r="H6" s="72"/>
      <c r="I6" s="72"/>
      <c r="J6" s="72"/>
      <c r="K6" s="72">
        <f t="shared" ref="K6:K11" si="0">L6+M6+N6+O6+P6+Q6</f>
        <v>0</v>
      </c>
      <c r="L6" s="72"/>
      <c r="M6" s="72"/>
      <c r="N6" s="72"/>
      <c r="O6" s="72"/>
      <c r="P6" s="72"/>
      <c r="Q6" s="72"/>
      <c r="R6" s="72">
        <f t="shared" ref="R6:R11" si="1">S6+T6+U6</f>
        <v>2.52</v>
      </c>
      <c r="S6" s="72">
        <v>2.52</v>
      </c>
      <c r="T6" s="72"/>
      <c r="U6" s="72"/>
    </row>
    <row r="7" ht="28" customHeight="1" spans="1:21">
      <c r="A7" s="73" t="s">
        <v>166</v>
      </c>
      <c r="B7" s="73" t="s">
        <v>167</v>
      </c>
      <c r="C7" s="73" t="s">
        <v>167</v>
      </c>
      <c r="D7" s="70" t="s">
        <v>168</v>
      </c>
      <c r="E7" s="71">
        <v>9.91</v>
      </c>
      <c r="F7" s="71">
        <v>9.91</v>
      </c>
      <c r="G7" s="72"/>
      <c r="H7" s="72"/>
      <c r="I7" s="72"/>
      <c r="J7" s="72"/>
      <c r="K7" s="72">
        <f t="shared" si="0"/>
        <v>9.91</v>
      </c>
      <c r="L7" s="72">
        <v>9.91</v>
      </c>
      <c r="M7" s="72"/>
      <c r="N7" s="72"/>
      <c r="O7" s="72"/>
      <c r="P7" s="72"/>
      <c r="Q7" s="72"/>
      <c r="R7" s="72">
        <f t="shared" si="1"/>
        <v>0</v>
      </c>
      <c r="S7" s="72"/>
      <c r="T7" s="72"/>
      <c r="U7" s="72"/>
    </row>
    <row r="8" ht="28" customHeight="1" spans="1:21">
      <c r="A8" s="73" t="s">
        <v>166</v>
      </c>
      <c r="B8" s="73" t="s">
        <v>167</v>
      </c>
      <c r="C8" s="73" t="s">
        <v>169</v>
      </c>
      <c r="D8" s="70" t="s">
        <v>170</v>
      </c>
      <c r="E8" s="71">
        <v>4.96</v>
      </c>
      <c r="F8" s="71">
        <v>4.96</v>
      </c>
      <c r="G8" s="72"/>
      <c r="H8" s="72"/>
      <c r="I8" s="72"/>
      <c r="J8" s="72"/>
      <c r="K8" s="72">
        <f t="shared" si="0"/>
        <v>4.96</v>
      </c>
      <c r="L8" s="72"/>
      <c r="M8" s="72">
        <v>4.96</v>
      </c>
      <c r="N8" s="72"/>
      <c r="O8" s="72"/>
      <c r="P8" s="72"/>
      <c r="Q8" s="72"/>
      <c r="R8" s="72">
        <f t="shared" si="1"/>
        <v>0</v>
      </c>
      <c r="S8" s="72"/>
      <c r="T8" s="72"/>
      <c r="U8" s="72"/>
    </row>
    <row r="9" ht="28" customHeight="1" spans="1:21">
      <c r="A9" s="73" t="s">
        <v>166</v>
      </c>
      <c r="B9" s="73" t="s">
        <v>164</v>
      </c>
      <c r="C9" s="73" t="s">
        <v>164</v>
      </c>
      <c r="D9" s="70" t="s">
        <v>171</v>
      </c>
      <c r="E9" s="71">
        <v>0.29</v>
      </c>
      <c r="F9" s="71">
        <v>0.29</v>
      </c>
      <c r="G9" s="74"/>
      <c r="H9" s="74"/>
      <c r="I9" s="74"/>
      <c r="J9" s="74"/>
      <c r="K9" s="72">
        <f t="shared" si="0"/>
        <v>0.29</v>
      </c>
      <c r="L9" s="74"/>
      <c r="M9" s="74"/>
      <c r="N9" s="74"/>
      <c r="O9" s="74"/>
      <c r="P9" s="74">
        <v>0.29</v>
      </c>
      <c r="Q9" s="74"/>
      <c r="R9" s="72">
        <f t="shared" si="1"/>
        <v>0</v>
      </c>
      <c r="S9" s="74"/>
      <c r="T9" s="74"/>
      <c r="U9" s="74"/>
    </row>
    <row r="10" ht="28" customHeight="1" spans="1:21">
      <c r="A10" s="73" t="s">
        <v>172</v>
      </c>
      <c r="B10" s="73" t="s">
        <v>173</v>
      </c>
      <c r="C10" s="73" t="s">
        <v>164</v>
      </c>
      <c r="D10" s="70" t="s">
        <v>174</v>
      </c>
      <c r="E10" s="71">
        <v>8.78</v>
      </c>
      <c r="F10" s="71">
        <v>8.78</v>
      </c>
      <c r="G10" s="75"/>
      <c r="H10" s="75"/>
      <c r="I10" s="75"/>
      <c r="J10" s="75"/>
      <c r="K10" s="72">
        <f t="shared" si="0"/>
        <v>8.78</v>
      </c>
      <c r="L10" s="75"/>
      <c r="M10" s="75"/>
      <c r="N10" s="75">
        <v>8.78</v>
      </c>
      <c r="O10" s="75"/>
      <c r="P10" s="75"/>
      <c r="Q10" s="75"/>
      <c r="R10" s="72">
        <f t="shared" si="1"/>
        <v>0</v>
      </c>
      <c r="S10" s="75"/>
      <c r="T10" s="75"/>
      <c r="U10" s="75"/>
    </row>
    <row r="11" ht="28" customHeight="1" spans="1:21">
      <c r="A11" s="73" t="s">
        <v>175</v>
      </c>
      <c r="B11" s="73" t="s">
        <v>161</v>
      </c>
      <c r="C11" s="73" t="s">
        <v>158</v>
      </c>
      <c r="D11" s="70" t="s">
        <v>176</v>
      </c>
      <c r="E11" s="71">
        <v>7.43</v>
      </c>
      <c r="F11" s="71">
        <v>7.43</v>
      </c>
      <c r="G11" s="75"/>
      <c r="H11" s="75"/>
      <c r="I11" s="75"/>
      <c r="J11" s="75"/>
      <c r="K11" s="72">
        <f t="shared" si="0"/>
        <v>7.43</v>
      </c>
      <c r="L11" s="75"/>
      <c r="M11" s="75"/>
      <c r="N11" s="75"/>
      <c r="O11" s="75"/>
      <c r="P11" s="75"/>
      <c r="Q11" s="75">
        <v>7.43</v>
      </c>
      <c r="R11" s="72">
        <f t="shared" si="1"/>
        <v>0</v>
      </c>
      <c r="S11" s="75"/>
      <c r="T11" s="75"/>
      <c r="U11" s="75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dataValidations count="1">
    <dataValidation type="list" allowBlank="1" showInputMessage="1" showErrorMessage="1" sqref="D6">
      <formula1>"工资福利支出,办公费,印刷费,咨询费,手续费,水费,电费,邮电费,取暖费,物业管理费,差旅费,因公出国（出境）费用,维修（护）费,租赁费,会议费,培训费,公务接待费,专用材料费,被装购置费,专用燃料费,劳务费,委托业务费,工会经费,福利费,公务用车运行维护费,其他交通费用,税金及附加费用,其他商品和服务支出,对个人和家庭的补助,债务利息及费用支出,资本性支出（基本建设）,资本性支出,对企业补助（基本建设）,对企业补助,对社会保障基金补助,其他支出"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833333333333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9"/>
    </row>
    <row r="2" ht="46.55" customHeight="1" spans="1:10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</row>
    <row r="3" ht="24.15" customHeight="1" spans="1:10">
      <c r="A3" s="29" t="s">
        <v>28</v>
      </c>
      <c r="B3" s="29"/>
      <c r="C3" s="29"/>
      <c r="D3" s="29"/>
      <c r="E3" s="29"/>
      <c r="F3" s="29"/>
      <c r="G3" s="29"/>
      <c r="H3" s="29"/>
      <c r="I3" s="26" t="s">
        <v>29</v>
      </c>
      <c r="J3" s="26"/>
    </row>
    <row r="4" ht="23.25" customHeight="1" spans="1:10">
      <c r="A4" s="22" t="s">
        <v>147</v>
      </c>
      <c r="B4" s="22"/>
      <c r="C4" s="22"/>
      <c r="D4" s="50" t="s">
        <v>148</v>
      </c>
      <c r="E4" s="22" t="s">
        <v>234</v>
      </c>
      <c r="F4" s="22" t="s">
        <v>235</v>
      </c>
      <c r="G4" s="22" t="s">
        <v>236</v>
      </c>
      <c r="H4" s="22" t="s">
        <v>237</v>
      </c>
      <c r="I4" s="22" t="s">
        <v>238</v>
      </c>
      <c r="J4" s="22" t="s">
        <v>239</v>
      </c>
    </row>
    <row r="5" ht="23.25" customHeight="1" spans="1:10">
      <c r="A5" s="22" t="s">
        <v>154</v>
      </c>
      <c r="B5" s="22" t="s">
        <v>155</v>
      </c>
      <c r="C5" s="22" t="s">
        <v>156</v>
      </c>
      <c r="D5" s="51"/>
      <c r="E5" s="22"/>
      <c r="F5" s="22"/>
      <c r="G5" s="22"/>
      <c r="H5" s="22"/>
      <c r="I5" s="22"/>
      <c r="J5" s="22"/>
    </row>
    <row r="6" ht="22.8" customHeight="1" spans="1:10">
      <c r="A6" s="43"/>
      <c r="B6" s="43"/>
      <c r="C6" s="43"/>
      <c r="D6" s="43"/>
      <c r="E6" s="45">
        <f>F6+G6+H6+I6+J6</f>
        <v>0</v>
      </c>
      <c r="F6" s="46"/>
      <c r="G6" s="46"/>
      <c r="H6" s="46"/>
      <c r="I6" s="46"/>
      <c r="J6" s="46"/>
    </row>
    <row r="7" ht="22.8" customHeight="1" spans="1:10">
      <c r="A7" s="43"/>
      <c r="B7" s="43"/>
      <c r="C7" s="43"/>
      <c r="D7" s="43"/>
      <c r="E7" s="45">
        <f>F7+G7+H7+I7+J7</f>
        <v>0</v>
      </c>
      <c r="F7" s="46"/>
      <c r="G7" s="46"/>
      <c r="H7" s="46"/>
      <c r="I7" s="46"/>
      <c r="J7" s="46"/>
    </row>
    <row r="8" ht="22.8" customHeight="1" spans="1:10">
      <c r="A8" s="43"/>
      <c r="B8" s="43"/>
      <c r="C8" s="43"/>
      <c r="D8" s="43"/>
      <c r="E8" s="45">
        <f>F8+G8+H8+I8+J8</f>
        <v>0</v>
      </c>
      <c r="F8" s="46"/>
      <c r="G8" s="46"/>
      <c r="H8" s="46"/>
      <c r="I8" s="46"/>
      <c r="J8" s="46"/>
    </row>
    <row r="9" ht="22.8" customHeight="1" spans="1:10">
      <c r="A9" s="53"/>
      <c r="B9" s="53"/>
      <c r="C9" s="53"/>
      <c r="D9" s="53"/>
      <c r="E9" s="45">
        <f>F9+G9+H9+I9+J9</f>
        <v>0</v>
      </c>
      <c r="F9" s="49"/>
      <c r="G9" s="49"/>
      <c r="H9" s="49"/>
      <c r="I9" s="49"/>
      <c r="J9" s="49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9"/>
    </row>
    <row r="2" ht="40.5" customHeight="1" spans="1:17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15" customHeight="1" spans="1:17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6" t="s">
        <v>29</v>
      </c>
      <c r="Q3" s="26"/>
    </row>
    <row r="4" ht="24.15" customHeight="1" spans="1:17">
      <c r="A4" s="22" t="s">
        <v>147</v>
      </c>
      <c r="B4" s="22"/>
      <c r="C4" s="22"/>
      <c r="D4" s="50" t="s">
        <v>148</v>
      </c>
      <c r="E4" s="22" t="s">
        <v>234</v>
      </c>
      <c r="F4" s="22" t="s">
        <v>240</v>
      </c>
      <c r="G4" s="22" t="s">
        <v>241</v>
      </c>
      <c r="H4" s="22" t="s">
        <v>242</v>
      </c>
      <c r="I4" s="22" t="s">
        <v>243</v>
      </c>
      <c r="J4" s="22" t="s">
        <v>244</v>
      </c>
      <c r="K4" s="22" t="s">
        <v>245</v>
      </c>
      <c r="L4" s="22" t="s">
        <v>246</v>
      </c>
      <c r="M4" s="22" t="s">
        <v>236</v>
      </c>
      <c r="N4" s="22" t="s">
        <v>247</v>
      </c>
      <c r="O4" s="22" t="s">
        <v>248</v>
      </c>
      <c r="P4" s="22" t="s">
        <v>237</v>
      </c>
      <c r="Q4" s="22" t="s">
        <v>239</v>
      </c>
    </row>
    <row r="5" ht="21.55" customHeight="1" spans="1:17">
      <c r="A5" s="22" t="s">
        <v>154</v>
      </c>
      <c r="B5" s="22" t="s">
        <v>155</v>
      </c>
      <c r="C5" s="22" t="s">
        <v>156</v>
      </c>
      <c r="D5" s="5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2.8" customHeight="1" spans="1:17">
      <c r="A6" s="43"/>
      <c r="B6" s="43"/>
      <c r="C6" s="43"/>
      <c r="D6" s="43"/>
      <c r="E6" s="45">
        <f>F6+G6+H6+I6+J6+K6+L6+M6+N6+O6+P6+Q6</f>
        <v>0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ht="22.8" customHeight="1" spans="1:17">
      <c r="A7" s="43"/>
      <c r="B7" s="43"/>
      <c r="C7" s="43"/>
      <c r="D7" s="43"/>
      <c r="E7" s="45">
        <f>F7+G7+H7+I7+J7+K7+L7+M7+N7+O7+P7+Q7</f>
        <v>0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ht="22.8" customHeight="1" spans="1:17">
      <c r="A8" s="43"/>
      <c r="B8" s="43"/>
      <c r="C8" s="43"/>
      <c r="D8" s="43"/>
      <c r="E8" s="45">
        <f>F8+G8+H8+I8+J8+K8+L8+M8+N8+O8+P8+Q8</f>
        <v>0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ht="22.8" customHeight="1" spans="1:17">
      <c r="A9" s="53"/>
      <c r="B9" s="53"/>
      <c r="C9" s="53"/>
      <c r="D9" s="53"/>
      <c r="E9" s="45">
        <f>F9+G9+H9+I9+J9+K9+L9+M9+N9+O9+P9+Q9</f>
        <v>0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6" sqref="L1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36.2" customHeight="1" spans="1:19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6" t="s">
        <v>29</v>
      </c>
      <c r="S3" s="26"/>
    </row>
    <row r="4" ht="28.45" customHeight="1" spans="1:19">
      <c r="A4" s="22" t="s">
        <v>147</v>
      </c>
      <c r="B4" s="22"/>
      <c r="C4" s="22"/>
      <c r="D4" s="50" t="s">
        <v>148</v>
      </c>
      <c r="E4" s="22" t="s">
        <v>234</v>
      </c>
      <c r="F4" s="22" t="s">
        <v>179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 t="s">
        <v>182</v>
      </c>
      <c r="R4" s="22"/>
      <c r="S4" s="22"/>
    </row>
    <row r="5" ht="36.2" customHeight="1" spans="1:19">
      <c r="A5" s="22" t="s">
        <v>154</v>
      </c>
      <c r="B5" s="22" t="s">
        <v>155</v>
      </c>
      <c r="C5" s="22" t="s">
        <v>156</v>
      </c>
      <c r="D5" s="51"/>
      <c r="E5" s="22"/>
      <c r="F5" s="22" t="s">
        <v>128</v>
      </c>
      <c r="G5" s="22" t="s">
        <v>249</v>
      </c>
      <c r="H5" s="22" t="s">
        <v>250</v>
      </c>
      <c r="I5" s="22" t="s">
        <v>251</v>
      </c>
      <c r="J5" s="22" t="s">
        <v>252</v>
      </c>
      <c r="K5" s="22" t="s">
        <v>253</v>
      </c>
      <c r="L5" s="22" t="s">
        <v>254</v>
      </c>
      <c r="M5" s="22" t="s">
        <v>255</v>
      </c>
      <c r="N5" s="22" t="s">
        <v>256</v>
      </c>
      <c r="O5" s="22" t="s">
        <v>257</v>
      </c>
      <c r="P5" s="22" t="s">
        <v>258</v>
      </c>
      <c r="Q5" s="22" t="s">
        <v>128</v>
      </c>
      <c r="R5" s="22" t="s">
        <v>214</v>
      </c>
      <c r="S5" s="22" t="s">
        <v>219</v>
      </c>
    </row>
    <row r="6" s="64" customFormat="1" ht="22.8" customHeight="1" spans="1:19">
      <c r="A6" s="62">
        <v>201</v>
      </c>
      <c r="B6" s="62">
        <v>31</v>
      </c>
      <c r="C6" s="62" t="s">
        <v>161</v>
      </c>
      <c r="D6" s="62" t="s">
        <v>162</v>
      </c>
      <c r="E6" s="45">
        <v>44.24</v>
      </c>
      <c r="F6" s="45">
        <v>44.24</v>
      </c>
      <c r="G6" s="63">
        <v>8.1</v>
      </c>
      <c r="H6" s="63">
        <v>1</v>
      </c>
      <c r="I6" s="63">
        <v>1</v>
      </c>
      <c r="J6" s="24"/>
      <c r="K6" s="24"/>
      <c r="L6" s="24"/>
      <c r="M6" s="24"/>
      <c r="N6" s="24"/>
      <c r="O6" s="24"/>
      <c r="P6" s="63">
        <v>34.14</v>
      </c>
      <c r="Q6" s="24">
        <f>R6+S6</f>
        <v>0</v>
      </c>
      <c r="R6" s="24"/>
      <c r="S6" s="24"/>
    </row>
    <row r="7" ht="22.8" customHeight="1" spans="1:19">
      <c r="A7" s="23"/>
      <c r="B7" s="23"/>
      <c r="C7" s="23"/>
      <c r="D7" s="23"/>
      <c r="E7" s="24">
        <f>F7+Q7</f>
        <v>0</v>
      </c>
      <c r="F7" s="24">
        <f>G7+H7+I7+J7+K7+L7++M7+N7+O7+P7</f>
        <v>0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24">
        <f>R7+S7</f>
        <v>0</v>
      </c>
      <c r="R7" s="65"/>
      <c r="S7" s="65"/>
    </row>
    <row r="8" ht="22.8" customHeight="1" spans="1:19">
      <c r="A8" s="23"/>
      <c r="B8" s="23"/>
      <c r="C8" s="23"/>
      <c r="D8" s="23"/>
      <c r="E8" s="24">
        <f>F8+Q8</f>
        <v>0</v>
      </c>
      <c r="F8" s="24">
        <f>G8+H8+I8+J8+K8+L8++M8+N8+O8+P8</f>
        <v>0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24">
        <f>R8+S8</f>
        <v>0</v>
      </c>
      <c r="R8" s="65"/>
      <c r="S8" s="65"/>
    </row>
    <row r="9" ht="22.8" customHeight="1" spans="1:19">
      <c r="A9" s="66"/>
      <c r="B9" s="66"/>
      <c r="C9" s="66"/>
      <c r="D9" s="66"/>
      <c r="E9" s="24">
        <f>F9+Q9</f>
        <v>0</v>
      </c>
      <c r="F9" s="24">
        <f>G9+H9+I9+J9+K9+L9++M9+N9+O9+P9</f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24">
        <f>R9+S9</f>
        <v>0</v>
      </c>
      <c r="R9" s="67"/>
      <c r="S9" s="67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F6" sqref="AF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9"/>
    </row>
    <row r="2" ht="43.95" customHeight="1" spans="1:32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ht="24.15" customHeight="1" spans="1:32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6" t="s">
        <v>29</v>
      </c>
      <c r="AF3" s="26"/>
    </row>
    <row r="4" ht="25" customHeight="1" spans="1:32">
      <c r="A4" s="22" t="s">
        <v>147</v>
      </c>
      <c r="B4" s="22"/>
      <c r="C4" s="22"/>
      <c r="D4" s="50" t="s">
        <v>148</v>
      </c>
      <c r="E4" s="22" t="s">
        <v>259</v>
      </c>
      <c r="F4" s="22" t="s">
        <v>260</v>
      </c>
      <c r="G4" s="22" t="s">
        <v>261</v>
      </c>
      <c r="H4" s="22" t="s">
        <v>262</v>
      </c>
      <c r="I4" s="22" t="s">
        <v>263</v>
      </c>
      <c r="J4" s="22" t="s">
        <v>264</v>
      </c>
      <c r="K4" s="22" t="s">
        <v>265</v>
      </c>
      <c r="L4" s="22" t="s">
        <v>266</v>
      </c>
      <c r="M4" s="22" t="s">
        <v>267</v>
      </c>
      <c r="N4" s="22" t="s">
        <v>268</v>
      </c>
      <c r="O4" s="22" t="s">
        <v>269</v>
      </c>
      <c r="P4" s="22" t="s">
        <v>255</v>
      </c>
      <c r="Q4" s="22" t="s">
        <v>257</v>
      </c>
      <c r="R4" s="22" t="s">
        <v>270</v>
      </c>
      <c r="S4" s="22" t="s">
        <v>250</v>
      </c>
      <c r="T4" s="22" t="s">
        <v>251</v>
      </c>
      <c r="U4" s="22" t="s">
        <v>254</v>
      </c>
      <c r="V4" s="22" t="s">
        <v>271</v>
      </c>
      <c r="W4" s="22" t="s">
        <v>272</v>
      </c>
      <c r="X4" s="22" t="s">
        <v>273</v>
      </c>
      <c r="Y4" s="22" t="s">
        <v>274</v>
      </c>
      <c r="Z4" s="22" t="s">
        <v>253</v>
      </c>
      <c r="AA4" s="22" t="s">
        <v>275</v>
      </c>
      <c r="AB4" s="22" t="s">
        <v>276</v>
      </c>
      <c r="AC4" s="22" t="s">
        <v>256</v>
      </c>
      <c r="AD4" s="22" t="s">
        <v>277</v>
      </c>
      <c r="AE4" s="22" t="s">
        <v>278</v>
      </c>
      <c r="AF4" s="22" t="s">
        <v>258</v>
      </c>
    </row>
    <row r="5" ht="21.55" customHeight="1" spans="1:32">
      <c r="A5" s="22" t="s">
        <v>154</v>
      </c>
      <c r="B5" s="22" t="s">
        <v>155</v>
      </c>
      <c r="C5" s="22" t="s">
        <v>156</v>
      </c>
      <c r="D5" s="5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ht="22.8" customHeight="1" spans="1:32">
      <c r="A6" s="62">
        <v>201</v>
      </c>
      <c r="B6" s="62">
        <v>31</v>
      </c>
      <c r="C6" s="62" t="s">
        <v>161</v>
      </c>
      <c r="D6" s="62" t="s">
        <v>162</v>
      </c>
      <c r="E6" s="45">
        <v>44.24</v>
      </c>
      <c r="F6" s="63">
        <v>8.1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>
        <v>1</v>
      </c>
      <c r="T6" s="63">
        <v>1</v>
      </c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>
        <v>34.14</v>
      </c>
    </row>
    <row r="7" ht="22.8" customHeight="1" spans="1:32">
      <c r="A7" s="43"/>
      <c r="B7" s="43"/>
      <c r="C7" s="43"/>
      <c r="D7" s="43"/>
      <c r="E7" s="45">
        <f>SUM(F7:AF7)</f>
        <v>0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</row>
    <row r="8" ht="22.8" customHeight="1" spans="1:32">
      <c r="A8" s="43"/>
      <c r="B8" s="43"/>
      <c r="C8" s="43"/>
      <c r="D8" s="43"/>
      <c r="E8" s="45">
        <f>SUM(F8:AF8)</f>
        <v>0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</row>
    <row r="9" ht="22.8" customHeight="1" spans="1:32">
      <c r="A9" s="53"/>
      <c r="B9" s="53"/>
      <c r="C9" s="53"/>
      <c r="D9" s="53"/>
      <c r="E9" s="45">
        <f>SUM(F9:AF9)</f>
        <v>0</v>
      </c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A3" sqref="A3:E3"/>
    </sheetView>
  </sheetViews>
  <sheetFormatPr defaultColWidth="10" defaultRowHeight="13.5" outlineLevelRow="5" outlineLevelCol="6"/>
  <cols>
    <col min="1" max="1" width="25.1083333333333" customWidth="1"/>
    <col min="2" max="2" width="20.7583333333333" customWidth="1"/>
    <col min="3" max="3" width="12.3583333333333" customWidth="1"/>
    <col min="4" max="4" width="10.3166666666667" customWidth="1"/>
    <col min="5" max="5" width="14.1166666666667" customWidth="1"/>
    <col min="6" max="6" width="13.7" customWidth="1"/>
    <col min="7" max="7" width="12.3583333333333" customWidth="1"/>
    <col min="8" max="8" width="9.76666666666667" customWidth="1"/>
  </cols>
  <sheetData>
    <row r="1" ht="16.35" customHeight="1"/>
    <row r="2" ht="33.6" customHeight="1" spans="1:7">
      <c r="A2" s="55" t="s">
        <v>19</v>
      </c>
      <c r="B2" s="55"/>
      <c r="C2" s="55"/>
      <c r="D2" s="55"/>
      <c r="E2" s="55"/>
      <c r="F2" s="55"/>
      <c r="G2" s="55"/>
    </row>
    <row r="3" ht="24.15" customHeight="1" spans="1:7">
      <c r="A3" s="56" t="s">
        <v>28</v>
      </c>
      <c r="B3" s="56"/>
      <c r="C3" s="56"/>
      <c r="D3" s="56"/>
      <c r="E3" s="56"/>
      <c r="F3" s="57" t="s">
        <v>29</v>
      </c>
      <c r="G3" s="57"/>
    </row>
    <row r="4" ht="23.25" customHeight="1" spans="1:7">
      <c r="A4" s="58" t="s">
        <v>279</v>
      </c>
      <c r="B4" s="58" t="s">
        <v>280</v>
      </c>
      <c r="C4" s="58" t="s">
        <v>281</v>
      </c>
      <c r="D4" s="58" t="s">
        <v>282</v>
      </c>
      <c r="E4" s="58"/>
      <c r="F4" s="58"/>
      <c r="G4" s="58" t="s">
        <v>283</v>
      </c>
    </row>
    <row r="5" ht="25.85" customHeight="1" spans="1:7">
      <c r="A5" s="58"/>
      <c r="B5" s="58"/>
      <c r="C5" s="58"/>
      <c r="D5" s="58" t="s">
        <v>131</v>
      </c>
      <c r="E5" s="58" t="s">
        <v>284</v>
      </c>
      <c r="F5" s="58" t="s">
        <v>285</v>
      </c>
      <c r="G5" s="58"/>
    </row>
    <row r="6" ht="22.8" customHeight="1" spans="1:7">
      <c r="A6" s="59" t="s">
        <v>3</v>
      </c>
      <c r="B6" s="60">
        <v>0</v>
      </c>
      <c r="C6" s="61"/>
      <c r="D6" s="60">
        <f>E6+F6</f>
        <v>0</v>
      </c>
      <c r="E6" s="61"/>
      <c r="F6" s="61"/>
      <c r="G6" s="61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28" t="s">
        <v>20</v>
      </c>
      <c r="B2" s="28"/>
      <c r="C2" s="28"/>
      <c r="D2" s="28"/>
      <c r="E2" s="28"/>
      <c r="F2" s="28"/>
      <c r="G2" s="28"/>
      <c r="H2" s="28"/>
    </row>
    <row r="3" ht="24.15" customHeight="1" spans="1:8">
      <c r="A3" s="21" t="s">
        <v>28</v>
      </c>
      <c r="B3" s="21"/>
      <c r="C3" s="21"/>
      <c r="D3" s="21"/>
      <c r="E3" s="21"/>
      <c r="F3" s="21"/>
      <c r="G3" s="26" t="s">
        <v>29</v>
      </c>
      <c r="H3" s="26"/>
    </row>
    <row r="4" ht="23.25" customHeight="1" spans="1:8">
      <c r="A4" s="22" t="s">
        <v>286</v>
      </c>
      <c r="B4" s="22" t="s">
        <v>287</v>
      </c>
      <c r="C4" s="22" t="s">
        <v>128</v>
      </c>
      <c r="D4" s="22" t="s">
        <v>288</v>
      </c>
      <c r="E4" s="22"/>
      <c r="F4" s="22"/>
      <c r="G4" s="22"/>
      <c r="H4" s="22" t="s">
        <v>150</v>
      </c>
    </row>
    <row r="5" ht="19.8" customHeight="1" spans="1:8">
      <c r="A5" s="22"/>
      <c r="B5" s="22"/>
      <c r="C5" s="22"/>
      <c r="D5" s="22" t="s">
        <v>131</v>
      </c>
      <c r="E5" s="22" t="s">
        <v>212</v>
      </c>
      <c r="F5" s="22"/>
      <c r="G5" s="22" t="s">
        <v>213</v>
      </c>
      <c r="H5" s="22"/>
    </row>
    <row r="6" ht="27.6" customHeight="1" spans="1:8">
      <c r="A6" s="22"/>
      <c r="B6" s="22"/>
      <c r="C6" s="22"/>
      <c r="D6" s="22"/>
      <c r="E6" s="22" t="s">
        <v>159</v>
      </c>
      <c r="F6" s="22" t="s">
        <v>186</v>
      </c>
      <c r="G6" s="22"/>
      <c r="H6" s="22"/>
    </row>
    <row r="7" ht="22.8" customHeight="1" spans="1:8">
      <c r="A7" s="43"/>
      <c r="B7" s="44"/>
      <c r="C7" s="45">
        <f t="shared" ref="C7:C12" si="0">D7+H7</f>
        <v>0</v>
      </c>
      <c r="D7" s="45">
        <f t="shared" ref="D7:D12" si="1">E7+F7+G7</f>
        <v>0</v>
      </c>
      <c r="E7" s="46"/>
      <c r="F7" s="46"/>
      <c r="G7" s="46"/>
      <c r="H7" s="46"/>
    </row>
    <row r="8" ht="22.8" customHeight="1" spans="1:8">
      <c r="A8" s="47"/>
      <c r="B8" s="47"/>
      <c r="C8" s="45">
        <f t="shared" si="0"/>
        <v>0</v>
      </c>
      <c r="D8" s="45">
        <f t="shared" si="1"/>
        <v>0</v>
      </c>
      <c r="E8" s="46"/>
      <c r="F8" s="46"/>
      <c r="G8" s="46"/>
      <c r="H8" s="46"/>
    </row>
    <row r="9" ht="22.8" customHeight="1" spans="1:8">
      <c r="A9" s="48"/>
      <c r="B9" s="48"/>
      <c r="C9" s="45">
        <f t="shared" si="0"/>
        <v>0</v>
      </c>
      <c r="D9" s="45">
        <f t="shared" si="1"/>
        <v>0</v>
      </c>
      <c r="E9" s="46"/>
      <c r="F9" s="46"/>
      <c r="G9" s="46"/>
      <c r="H9" s="46"/>
    </row>
    <row r="10" ht="22.8" customHeight="1" spans="1:8">
      <c r="A10" s="48"/>
      <c r="B10" s="48"/>
      <c r="C10" s="45">
        <f t="shared" si="0"/>
        <v>0</v>
      </c>
      <c r="D10" s="45">
        <f t="shared" si="1"/>
        <v>0</v>
      </c>
      <c r="E10" s="46"/>
      <c r="F10" s="46"/>
      <c r="G10" s="46"/>
      <c r="H10" s="46"/>
    </row>
    <row r="11" ht="22.8" customHeight="1" spans="1:8">
      <c r="A11" s="48"/>
      <c r="B11" s="48"/>
      <c r="C11" s="45">
        <f t="shared" si="0"/>
        <v>0</v>
      </c>
      <c r="D11" s="45">
        <f t="shared" si="1"/>
        <v>0</v>
      </c>
      <c r="E11" s="46"/>
      <c r="F11" s="46"/>
      <c r="G11" s="46"/>
      <c r="H11" s="46"/>
    </row>
    <row r="12" ht="22.8" customHeight="1" spans="1:8">
      <c r="A12" s="38"/>
      <c r="B12" s="38"/>
      <c r="C12" s="45">
        <f t="shared" si="0"/>
        <v>0</v>
      </c>
      <c r="D12" s="45">
        <f t="shared" si="1"/>
        <v>0</v>
      </c>
      <c r="E12" s="49"/>
      <c r="F12" s="49"/>
      <c r="G12" s="49"/>
      <c r="H12" s="4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833333333333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6">
      <c r="A2" s="28" t="s">
        <v>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6" t="s">
        <v>29</v>
      </c>
      <c r="S3" s="26"/>
    </row>
    <row r="4" ht="27.6" customHeight="1" spans="1:19">
      <c r="A4" s="22" t="s">
        <v>147</v>
      </c>
      <c r="B4" s="22"/>
      <c r="C4" s="22"/>
      <c r="D4" s="50" t="s">
        <v>148</v>
      </c>
      <c r="E4" s="22" t="s">
        <v>177</v>
      </c>
      <c r="F4" s="22" t="s">
        <v>178</v>
      </c>
      <c r="G4" s="22" t="s">
        <v>179</v>
      </c>
      <c r="H4" s="22" t="s">
        <v>180</v>
      </c>
      <c r="I4" s="22" t="s">
        <v>181</v>
      </c>
      <c r="J4" s="22" t="s">
        <v>182</v>
      </c>
      <c r="K4" s="22" t="s">
        <v>183</v>
      </c>
      <c r="L4" s="22" t="s">
        <v>184</v>
      </c>
      <c r="M4" s="22" t="s">
        <v>185</v>
      </c>
      <c r="N4" s="22" t="s">
        <v>186</v>
      </c>
      <c r="O4" s="22" t="s">
        <v>187</v>
      </c>
      <c r="P4" s="22" t="s">
        <v>188</v>
      </c>
      <c r="Q4" s="22" t="s">
        <v>189</v>
      </c>
      <c r="R4" s="22" t="s">
        <v>190</v>
      </c>
      <c r="S4" s="22" t="s">
        <v>191</v>
      </c>
    </row>
    <row r="5" ht="19.8" customHeight="1" spans="1:19">
      <c r="A5" s="22" t="s">
        <v>154</v>
      </c>
      <c r="B5" s="22" t="s">
        <v>155</v>
      </c>
      <c r="C5" s="22" t="s">
        <v>156</v>
      </c>
      <c r="D5" s="51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ht="22.8" customHeight="1" spans="1:19">
      <c r="A6" s="43"/>
      <c r="B6" s="43"/>
      <c r="C6" s="43"/>
      <c r="D6" s="43"/>
      <c r="E6" s="45">
        <f>SUM(F6:S6)</f>
        <v>0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ht="22.8" customHeight="1" spans="1:19">
      <c r="A7" s="43"/>
      <c r="B7" s="43"/>
      <c r="C7" s="43"/>
      <c r="D7" s="43"/>
      <c r="E7" s="45">
        <f>SUM(F7:S7)</f>
        <v>0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ht="22.8" customHeight="1" spans="1:19">
      <c r="A8" s="52"/>
      <c r="B8" s="52"/>
      <c r="C8" s="52"/>
      <c r="D8" s="52"/>
      <c r="E8" s="45">
        <f>SUM(F8:S8)</f>
        <v>0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ht="22.8" customHeight="1" spans="1:19">
      <c r="A9" s="53"/>
      <c r="B9" s="53"/>
      <c r="C9" s="53"/>
      <c r="D9" s="53"/>
      <c r="E9" s="45">
        <f>SUM(F9:S9)</f>
        <v>0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9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33.6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6" t="s">
        <v>29</v>
      </c>
      <c r="P3" s="26"/>
      <c r="Q3" s="26"/>
      <c r="R3" s="26"/>
      <c r="S3" s="26"/>
    </row>
    <row r="4" ht="29.3" customHeight="1" spans="1:19">
      <c r="A4" s="22" t="s">
        <v>147</v>
      </c>
      <c r="B4" s="22"/>
      <c r="C4" s="22"/>
      <c r="D4" s="50" t="s">
        <v>148</v>
      </c>
      <c r="E4" s="22" t="s">
        <v>192</v>
      </c>
      <c r="F4" s="22" t="s">
        <v>149</v>
      </c>
      <c r="G4" s="22"/>
      <c r="H4" s="22"/>
      <c r="I4" s="22"/>
      <c r="J4" s="22" t="s">
        <v>150</v>
      </c>
      <c r="K4" s="22"/>
      <c r="L4" s="22"/>
      <c r="M4" s="22"/>
      <c r="N4" s="22"/>
      <c r="O4" s="22"/>
      <c r="P4" s="22"/>
      <c r="Q4" s="22"/>
      <c r="R4" s="22"/>
      <c r="S4" s="22"/>
    </row>
    <row r="5" ht="50" customHeight="1" spans="1:19">
      <c r="A5" s="22" t="s">
        <v>154</v>
      </c>
      <c r="B5" s="22" t="s">
        <v>155</v>
      </c>
      <c r="C5" s="22" t="s">
        <v>156</v>
      </c>
      <c r="D5" s="51"/>
      <c r="E5" s="22"/>
      <c r="F5" s="22" t="s">
        <v>128</v>
      </c>
      <c r="G5" s="22" t="s">
        <v>159</v>
      </c>
      <c r="H5" s="22" t="s">
        <v>193</v>
      </c>
      <c r="I5" s="22" t="s">
        <v>186</v>
      </c>
      <c r="J5" s="22" t="s">
        <v>128</v>
      </c>
      <c r="K5" s="22" t="s">
        <v>195</v>
      </c>
      <c r="L5" s="22" t="s">
        <v>196</v>
      </c>
      <c r="M5" s="22" t="s">
        <v>188</v>
      </c>
      <c r="N5" s="22" t="s">
        <v>197</v>
      </c>
      <c r="O5" s="22" t="s">
        <v>198</v>
      </c>
      <c r="P5" s="22" t="s">
        <v>199</v>
      </c>
      <c r="Q5" s="22" t="s">
        <v>184</v>
      </c>
      <c r="R5" s="22" t="s">
        <v>187</v>
      </c>
      <c r="S5" s="22" t="s">
        <v>191</v>
      </c>
    </row>
    <row r="6" ht="22.8" customHeight="1" spans="1:19">
      <c r="A6" s="43"/>
      <c r="B6" s="43"/>
      <c r="C6" s="43"/>
      <c r="D6" s="43"/>
      <c r="E6" s="45">
        <f>F6+J6</f>
        <v>0</v>
      </c>
      <c r="F6" s="45">
        <f>G6+H6+I6</f>
        <v>0</v>
      </c>
      <c r="G6" s="46"/>
      <c r="H6" s="46"/>
      <c r="I6" s="46"/>
      <c r="J6" s="45">
        <f>K6+L6+M6+N6+O6+P6+Q6+R6+S6</f>
        <v>0</v>
      </c>
      <c r="K6" s="46"/>
      <c r="L6" s="46"/>
      <c r="M6" s="46"/>
      <c r="N6" s="46"/>
      <c r="O6" s="46"/>
      <c r="P6" s="46"/>
      <c r="Q6" s="46"/>
      <c r="R6" s="46"/>
      <c r="S6" s="46"/>
    </row>
    <row r="7" ht="22.8" customHeight="1" spans="1:19">
      <c r="A7" s="43"/>
      <c r="B7" s="43"/>
      <c r="C7" s="43"/>
      <c r="D7" s="43"/>
      <c r="E7" s="45">
        <f>F7+J7</f>
        <v>0</v>
      </c>
      <c r="F7" s="45">
        <f>G7+H7+I7</f>
        <v>0</v>
      </c>
      <c r="G7" s="46"/>
      <c r="H7" s="46"/>
      <c r="I7" s="46"/>
      <c r="J7" s="45">
        <f>K7+L7+M7+N7+O7+P7+Q7+R7+S7</f>
        <v>0</v>
      </c>
      <c r="K7" s="46"/>
      <c r="L7" s="46"/>
      <c r="M7" s="46"/>
      <c r="N7" s="46"/>
      <c r="O7" s="46"/>
      <c r="P7" s="46"/>
      <c r="Q7" s="46"/>
      <c r="R7" s="46"/>
      <c r="S7" s="46"/>
    </row>
    <row r="8" ht="22.8" customHeight="1" spans="1:19">
      <c r="A8" s="52"/>
      <c r="B8" s="52"/>
      <c r="C8" s="52"/>
      <c r="D8" s="52"/>
      <c r="E8" s="45">
        <f>F8+J8</f>
        <v>0</v>
      </c>
      <c r="F8" s="45">
        <f>G8+H8+I8</f>
        <v>0</v>
      </c>
      <c r="G8" s="46"/>
      <c r="H8" s="46"/>
      <c r="I8" s="46"/>
      <c r="J8" s="45">
        <f>K8+L8+M8+N8+O8+P8+Q8+R8+S8</f>
        <v>0</v>
      </c>
      <c r="K8" s="46"/>
      <c r="L8" s="46"/>
      <c r="M8" s="46"/>
      <c r="N8" s="46"/>
      <c r="O8" s="46"/>
      <c r="P8" s="46"/>
      <c r="Q8" s="46"/>
      <c r="R8" s="46"/>
      <c r="S8" s="46"/>
    </row>
    <row r="9" ht="22.8" customHeight="1" spans="1:19">
      <c r="A9" s="53"/>
      <c r="B9" s="53"/>
      <c r="C9" s="53"/>
      <c r="D9" s="53"/>
      <c r="E9" s="45">
        <f>F9+J9</f>
        <v>0</v>
      </c>
      <c r="F9" s="45">
        <f>G9+H9+I9</f>
        <v>0</v>
      </c>
      <c r="G9" s="37"/>
      <c r="H9" s="37"/>
      <c r="I9" s="37"/>
      <c r="J9" s="45">
        <f>K9+L9+M9+N9+O9+P9+Q9+R9+S9</f>
        <v>0</v>
      </c>
      <c r="K9" s="37"/>
      <c r="L9" s="37"/>
      <c r="M9" s="37"/>
      <c r="N9" s="37"/>
      <c r="O9" s="37"/>
      <c r="P9" s="37"/>
      <c r="Q9" s="37"/>
      <c r="R9" s="37"/>
      <c r="S9" s="37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9"/>
      <c r="B1" s="68" t="s">
        <v>4</v>
      </c>
      <c r="C1" s="68"/>
    </row>
    <row r="2" ht="25" customHeight="1" spans="2:3">
      <c r="B2" s="68"/>
      <c r="C2" s="68"/>
    </row>
    <row r="3" ht="31.05" customHeight="1" spans="2:3">
      <c r="B3" s="115" t="s">
        <v>5</v>
      </c>
      <c r="C3" s="115"/>
    </row>
    <row r="4" ht="32.55" customHeight="1" spans="2:3">
      <c r="B4" s="116">
        <v>1</v>
      </c>
      <c r="C4" s="117" t="s">
        <v>6</v>
      </c>
    </row>
    <row r="5" ht="32.55" customHeight="1" spans="2:3">
      <c r="B5" s="116">
        <v>2</v>
      </c>
      <c r="C5" s="118" t="s">
        <v>7</v>
      </c>
    </row>
    <row r="6" ht="32.55" customHeight="1" spans="2:3">
      <c r="B6" s="116">
        <v>3</v>
      </c>
      <c r="C6" s="117" t="s">
        <v>8</v>
      </c>
    </row>
    <row r="7" ht="32.55" customHeight="1" spans="2:3">
      <c r="B7" s="116">
        <v>4</v>
      </c>
      <c r="C7" s="117" t="s">
        <v>9</v>
      </c>
    </row>
    <row r="8" ht="32.55" customHeight="1" spans="2:3">
      <c r="B8" s="116">
        <v>5</v>
      </c>
      <c r="C8" s="117" t="s">
        <v>10</v>
      </c>
    </row>
    <row r="9" ht="32.55" customHeight="1" spans="2:3">
      <c r="B9" s="116">
        <v>6</v>
      </c>
      <c r="C9" s="117" t="s">
        <v>11</v>
      </c>
    </row>
    <row r="10" ht="32.55" customHeight="1" spans="2:3">
      <c r="B10" s="116">
        <v>7</v>
      </c>
      <c r="C10" s="117" t="s">
        <v>12</v>
      </c>
    </row>
    <row r="11" ht="32.55" customHeight="1" spans="2:3">
      <c r="B11" s="116">
        <v>8</v>
      </c>
      <c r="C11" s="117" t="s">
        <v>13</v>
      </c>
    </row>
    <row r="12" ht="32.55" customHeight="1" spans="2:3">
      <c r="B12" s="116">
        <v>9</v>
      </c>
      <c r="C12" s="117" t="s">
        <v>14</v>
      </c>
    </row>
    <row r="13" ht="32.55" customHeight="1" spans="2:3">
      <c r="B13" s="116">
        <v>10</v>
      </c>
      <c r="C13" s="117" t="s">
        <v>15</v>
      </c>
    </row>
    <row r="14" ht="32.55" customHeight="1" spans="2:3">
      <c r="B14" s="116">
        <v>11</v>
      </c>
      <c r="C14" s="117" t="s">
        <v>16</v>
      </c>
    </row>
    <row r="15" ht="32.55" customHeight="1" spans="2:3">
      <c r="B15" s="116">
        <v>12</v>
      </c>
      <c r="C15" s="117" t="s">
        <v>17</v>
      </c>
    </row>
    <row r="16" ht="32.55" customHeight="1" spans="2:3">
      <c r="B16" s="116">
        <v>13</v>
      </c>
      <c r="C16" s="117" t="s">
        <v>18</v>
      </c>
    </row>
    <row r="17" ht="32.55" customHeight="1" spans="2:3">
      <c r="B17" s="116">
        <v>14</v>
      </c>
      <c r="C17" s="117" t="s">
        <v>19</v>
      </c>
    </row>
    <row r="18" ht="32.55" customHeight="1" spans="2:3">
      <c r="B18" s="116">
        <v>15</v>
      </c>
      <c r="C18" s="117" t="s">
        <v>20</v>
      </c>
    </row>
    <row r="19" ht="32.55" customHeight="1" spans="2:3">
      <c r="B19" s="116">
        <v>16</v>
      </c>
      <c r="C19" s="117" t="s">
        <v>21</v>
      </c>
    </row>
    <row r="20" ht="32.55" customHeight="1" spans="2:3">
      <c r="B20" s="116">
        <v>17</v>
      </c>
      <c r="C20" s="117" t="s">
        <v>22</v>
      </c>
    </row>
    <row r="21" ht="32.55" customHeight="1" spans="2:3">
      <c r="B21" s="116">
        <v>18</v>
      </c>
      <c r="C21" s="117" t="s">
        <v>23</v>
      </c>
    </row>
    <row r="22" ht="32.55" customHeight="1" spans="2:3">
      <c r="B22" s="116">
        <v>19</v>
      </c>
      <c r="C22" s="117" t="s">
        <v>24</v>
      </c>
    </row>
    <row r="23" ht="32.55" customHeight="1" spans="2:3">
      <c r="B23" s="116">
        <v>20</v>
      </c>
      <c r="C23" s="117" t="s">
        <v>25</v>
      </c>
    </row>
    <row r="24" ht="32.55" customHeight="1" spans="2:3">
      <c r="B24" s="116">
        <v>21</v>
      </c>
      <c r="C24" s="117" t="s">
        <v>26</v>
      </c>
    </row>
    <row r="25" ht="32.55" customHeight="1" spans="2:3">
      <c r="B25" s="116">
        <v>22</v>
      </c>
      <c r="C25" s="11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28" t="s">
        <v>289</v>
      </c>
      <c r="B2" s="28"/>
      <c r="C2" s="28"/>
      <c r="D2" s="28"/>
      <c r="E2" s="28"/>
      <c r="F2" s="28"/>
      <c r="G2" s="28"/>
      <c r="H2" s="28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26" t="s">
        <v>29</v>
      </c>
    </row>
    <row r="4" ht="19.8" customHeight="1" spans="1:8">
      <c r="A4" s="22" t="s">
        <v>286</v>
      </c>
      <c r="B4" s="22" t="s">
        <v>287</v>
      </c>
      <c r="C4" s="22" t="s">
        <v>128</v>
      </c>
      <c r="D4" s="22" t="s">
        <v>290</v>
      </c>
      <c r="E4" s="22"/>
      <c r="F4" s="22"/>
      <c r="G4" s="22"/>
      <c r="H4" s="22" t="s">
        <v>150</v>
      </c>
    </row>
    <row r="5" ht="23.25" customHeight="1" spans="1:8">
      <c r="A5" s="22"/>
      <c r="B5" s="22"/>
      <c r="C5" s="22"/>
      <c r="D5" s="22" t="s">
        <v>131</v>
      </c>
      <c r="E5" s="22" t="s">
        <v>212</v>
      </c>
      <c r="F5" s="22"/>
      <c r="G5" s="22" t="s">
        <v>213</v>
      </c>
      <c r="H5" s="22"/>
    </row>
    <row r="6" ht="23.25" customHeight="1" spans="1:8">
      <c r="A6" s="22"/>
      <c r="B6" s="22"/>
      <c r="C6" s="22"/>
      <c r="D6" s="22"/>
      <c r="E6" s="22" t="s">
        <v>159</v>
      </c>
      <c r="F6" s="22" t="s">
        <v>186</v>
      </c>
      <c r="G6" s="22"/>
      <c r="H6" s="22"/>
    </row>
    <row r="7" ht="22.8" customHeight="1" spans="1:8">
      <c r="A7" s="43"/>
      <c r="B7" s="44"/>
      <c r="C7" s="45">
        <f t="shared" ref="C7:C12" si="0">D7+H7</f>
        <v>0</v>
      </c>
      <c r="D7" s="45">
        <f t="shared" ref="D7:D12" si="1">E7+F7+G7</f>
        <v>0</v>
      </c>
      <c r="E7" s="46"/>
      <c r="F7" s="46"/>
      <c r="G7" s="46"/>
      <c r="H7" s="46"/>
    </row>
    <row r="8" ht="22.8" customHeight="1" spans="1:8">
      <c r="A8" s="47"/>
      <c r="B8" s="47"/>
      <c r="C8" s="45">
        <f t="shared" si="0"/>
        <v>0</v>
      </c>
      <c r="D8" s="45">
        <f t="shared" si="1"/>
        <v>0</v>
      </c>
      <c r="E8" s="46"/>
      <c r="F8" s="46"/>
      <c r="G8" s="46"/>
      <c r="H8" s="46"/>
    </row>
    <row r="9" ht="22.8" customHeight="1" spans="1:8">
      <c r="A9" s="48"/>
      <c r="B9" s="48"/>
      <c r="C9" s="45">
        <f t="shared" si="0"/>
        <v>0</v>
      </c>
      <c r="D9" s="45">
        <f t="shared" si="1"/>
        <v>0</v>
      </c>
      <c r="E9" s="46"/>
      <c r="F9" s="46"/>
      <c r="G9" s="46"/>
      <c r="H9" s="46"/>
    </row>
    <row r="10" ht="22.8" customHeight="1" spans="1:8">
      <c r="A10" s="48"/>
      <c r="B10" s="48"/>
      <c r="C10" s="45">
        <f t="shared" si="0"/>
        <v>0</v>
      </c>
      <c r="D10" s="45">
        <f t="shared" si="1"/>
        <v>0</v>
      </c>
      <c r="E10" s="46"/>
      <c r="F10" s="46"/>
      <c r="G10" s="46"/>
      <c r="H10" s="46"/>
    </row>
    <row r="11" ht="22.8" customHeight="1" spans="1:8">
      <c r="A11" s="48"/>
      <c r="B11" s="48"/>
      <c r="C11" s="45">
        <f t="shared" si="0"/>
        <v>0</v>
      </c>
      <c r="D11" s="45">
        <f t="shared" si="1"/>
        <v>0</v>
      </c>
      <c r="E11" s="46"/>
      <c r="F11" s="46"/>
      <c r="G11" s="46"/>
      <c r="H11" s="46"/>
    </row>
    <row r="12" ht="22.8" customHeight="1" spans="1:8">
      <c r="A12" s="38"/>
      <c r="B12" s="38"/>
      <c r="C12" s="45">
        <f t="shared" si="0"/>
        <v>0</v>
      </c>
      <c r="D12" s="45">
        <f t="shared" si="1"/>
        <v>0</v>
      </c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28" t="s">
        <v>24</v>
      </c>
      <c r="B2" s="28"/>
      <c r="C2" s="28"/>
      <c r="D2" s="28"/>
      <c r="E2" s="28"/>
      <c r="F2" s="28"/>
      <c r="G2" s="28"/>
      <c r="H2" s="28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26" t="s">
        <v>29</v>
      </c>
    </row>
    <row r="4" ht="25" customHeight="1" spans="1:8">
      <c r="A4" s="22" t="s">
        <v>286</v>
      </c>
      <c r="B4" s="22" t="s">
        <v>287</v>
      </c>
      <c r="C4" s="22" t="s">
        <v>128</v>
      </c>
      <c r="D4" s="22" t="s">
        <v>291</v>
      </c>
      <c r="E4" s="22"/>
      <c r="F4" s="22"/>
      <c r="G4" s="22"/>
      <c r="H4" s="22" t="s">
        <v>150</v>
      </c>
    </row>
    <row r="5" ht="25.85" customHeight="1" spans="1:8">
      <c r="A5" s="22"/>
      <c r="B5" s="22"/>
      <c r="C5" s="22"/>
      <c r="D5" s="22" t="s">
        <v>131</v>
      </c>
      <c r="E5" s="22" t="s">
        <v>212</v>
      </c>
      <c r="F5" s="22"/>
      <c r="G5" s="22" t="s">
        <v>213</v>
      </c>
      <c r="H5" s="22"/>
    </row>
    <row r="6" ht="35.35" customHeight="1" spans="1:8">
      <c r="A6" s="22"/>
      <c r="B6" s="22"/>
      <c r="C6" s="22"/>
      <c r="D6" s="22"/>
      <c r="E6" s="22" t="s">
        <v>159</v>
      </c>
      <c r="F6" s="22" t="s">
        <v>186</v>
      </c>
      <c r="G6" s="22"/>
      <c r="H6" s="22"/>
    </row>
    <row r="7" ht="22.8" customHeight="1" spans="1:8">
      <c r="A7" s="43"/>
      <c r="B7" s="44"/>
      <c r="C7" s="45">
        <f t="shared" ref="C7:C12" si="0">D7+H7</f>
        <v>0</v>
      </c>
      <c r="D7" s="45">
        <f t="shared" ref="D7:D12" si="1">E7+F7+G7</f>
        <v>0</v>
      </c>
      <c r="E7" s="46"/>
      <c r="F7" s="46"/>
      <c r="G7" s="46"/>
      <c r="H7" s="46"/>
    </row>
    <row r="8" ht="22.8" customHeight="1" spans="1:8">
      <c r="A8" s="47"/>
      <c r="B8" s="47"/>
      <c r="C8" s="45">
        <f t="shared" si="0"/>
        <v>0</v>
      </c>
      <c r="D8" s="45">
        <f t="shared" si="1"/>
        <v>0</v>
      </c>
      <c r="E8" s="46"/>
      <c r="F8" s="46"/>
      <c r="G8" s="46"/>
      <c r="H8" s="46"/>
    </row>
    <row r="9" ht="22.8" customHeight="1" spans="1:8">
      <c r="A9" s="48"/>
      <c r="B9" s="48"/>
      <c r="C9" s="45">
        <f t="shared" si="0"/>
        <v>0</v>
      </c>
      <c r="D9" s="45">
        <f t="shared" si="1"/>
        <v>0</v>
      </c>
      <c r="E9" s="46"/>
      <c r="F9" s="46"/>
      <c r="G9" s="46"/>
      <c r="H9" s="46"/>
    </row>
    <row r="10" ht="22.8" customHeight="1" spans="1:8">
      <c r="A10" s="48"/>
      <c r="B10" s="48"/>
      <c r="C10" s="45">
        <f t="shared" si="0"/>
        <v>0</v>
      </c>
      <c r="D10" s="45">
        <f t="shared" si="1"/>
        <v>0</v>
      </c>
      <c r="E10" s="46"/>
      <c r="F10" s="46"/>
      <c r="G10" s="46"/>
      <c r="H10" s="46"/>
    </row>
    <row r="11" ht="22.8" customHeight="1" spans="1:8">
      <c r="A11" s="48"/>
      <c r="B11" s="48"/>
      <c r="C11" s="45">
        <f t="shared" si="0"/>
        <v>0</v>
      </c>
      <c r="D11" s="45">
        <f t="shared" si="1"/>
        <v>0</v>
      </c>
      <c r="E11" s="46"/>
      <c r="F11" s="46"/>
      <c r="G11" s="46"/>
      <c r="H11" s="46"/>
    </row>
    <row r="12" ht="22.8" customHeight="1" spans="1:8">
      <c r="A12" s="38"/>
      <c r="B12" s="38"/>
      <c r="C12" s="45">
        <f t="shared" si="0"/>
        <v>0</v>
      </c>
      <c r="D12" s="45">
        <f t="shared" si="1"/>
        <v>0</v>
      </c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A6" workbookViewId="0">
      <selection activeCell="A3" sqref="A3:M3"/>
    </sheetView>
  </sheetViews>
  <sheetFormatPr defaultColWidth="10" defaultRowHeight="13.5"/>
  <cols>
    <col min="1" max="1" width="10.4416666666667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9"/>
    </row>
    <row r="2" ht="45.7" customHeight="1" spans="1:15">
      <c r="A2" s="28" t="s">
        <v>292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24.15" customHeight="1" spans="1:15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6" t="s">
        <v>29</v>
      </c>
      <c r="O3" s="26"/>
    </row>
    <row r="4" ht="26.05" customHeight="1" spans="1:15">
      <c r="A4" s="22" t="s">
        <v>279</v>
      </c>
      <c r="B4" s="30"/>
      <c r="C4" s="22" t="s">
        <v>293</v>
      </c>
      <c r="D4" s="22" t="s">
        <v>294</v>
      </c>
      <c r="E4" s="22"/>
      <c r="F4" s="22"/>
      <c r="G4" s="22"/>
      <c r="H4" s="22"/>
      <c r="I4" s="22"/>
      <c r="J4" s="22"/>
      <c r="K4" s="22"/>
      <c r="L4" s="22"/>
      <c r="M4" s="22"/>
      <c r="N4" s="22" t="s">
        <v>295</v>
      </c>
      <c r="O4" s="22"/>
    </row>
    <row r="5" ht="31.9" customHeight="1" spans="1:15">
      <c r="A5" s="22"/>
      <c r="B5" s="30"/>
      <c r="C5" s="22"/>
      <c r="D5" s="22" t="s">
        <v>296</v>
      </c>
      <c r="E5" s="22" t="s">
        <v>132</v>
      </c>
      <c r="F5" s="22"/>
      <c r="G5" s="22"/>
      <c r="H5" s="22"/>
      <c r="I5" s="22"/>
      <c r="J5" s="22"/>
      <c r="K5" s="22" t="s">
        <v>297</v>
      </c>
      <c r="L5" s="22" t="s">
        <v>134</v>
      </c>
      <c r="M5" s="22" t="s">
        <v>135</v>
      </c>
      <c r="N5" s="22" t="s">
        <v>298</v>
      </c>
      <c r="O5" s="22" t="s">
        <v>299</v>
      </c>
    </row>
    <row r="6" ht="44.85" customHeight="1" spans="1:15">
      <c r="A6" s="22"/>
      <c r="B6" s="30"/>
      <c r="C6" s="22"/>
      <c r="D6" s="22"/>
      <c r="E6" s="22" t="s">
        <v>300</v>
      </c>
      <c r="F6" s="22" t="s">
        <v>203</v>
      </c>
      <c r="G6" s="22" t="s">
        <v>301</v>
      </c>
      <c r="H6" s="22" t="s">
        <v>302</v>
      </c>
      <c r="I6" s="22" t="s">
        <v>303</v>
      </c>
      <c r="J6" s="22" t="s">
        <v>304</v>
      </c>
      <c r="K6" s="22"/>
      <c r="L6" s="22"/>
      <c r="M6" s="22"/>
      <c r="N6" s="22"/>
      <c r="O6" s="22"/>
    </row>
    <row r="7" ht="22.8" customHeight="1" spans="1:15">
      <c r="A7" s="31" t="s">
        <v>3</v>
      </c>
      <c r="B7" s="32"/>
      <c r="C7" s="33" t="s">
        <v>305</v>
      </c>
      <c r="D7" s="34">
        <v>90</v>
      </c>
      <c r="E7" s="34">
        <v>90</v>
      </c>
      <c r="F7" s="34">
        <v>90</v>
      </c>
      <c r="G7" s="34"/>
      <c r="H7" s="34"/>
      <c r="I7" s="34"/>
      <c r="J7" s="34"/>
      <c r="K7" s="34"/>
      <c r="L7" s="34"/>
      <c r="M7" s="34"/>
      <c r="N7" s="34"/>
      <c r="O7" s="40"/>
    </row>
    <row r="8" ht="22.8" customHeight="1" spans="1:15">
      <c r="A8" s="31" t="s">
        <v>3</v>
      </c>
      <c r="B8" s="32"/>
      <c r="C8" s="35" t="s">
        <v>306</v>
      </c>
      <c r="D8" s="36">
        <v>10</v>
      </c>
      <c r="E8" s="36">
        <v>10</v>
      </c>
      <c r="F8" s="36">
        <v>10</v>
      </c>
      <c r="G8" s="36"/>
      <c r="H8" s="36"/>
      <c r="I8" s="36"/>
      <c r="J8" s="36"/>
      <c r="K8" s="36"/>
      <c r="L8" s="36"/>
      <c r="M8" s="36"/>
      <c r="N8" s="36"/>
      <c r="O8" s="41"/>
    </row>
    <row r="9" ht="22.8" customHeight="1" spans="1:15">
      <c r="A9" s="31" t="s">
        <v>3</v>
      </c>
      <c r="B9" s="32"/>
      <c r="C9" s="35" t="s">
        <v>307</v>
      </c>
      <c r="D9" s="37">
        <v>20</v>
      </c>
      <c r="E9" s="37">
        <v>20</v>
      </c>
      <c r="F9" s="37">
        <v>20</v>
      </c>
      <c r="G9" s="37"/>
      <c r="H9" s="37"/>
      <c r="I9" s="37"/>
      <c r="J9" s="37"/>
      <c r="K9" s="37"/>
      <c r="L9" s="37"/>
      <c r="M9" s="37"/>
      <c r="N9" s="37"/>
      <c r="O9" s="42"/>
    </row>
    <row r="10" ht="22.8" customHeight="1" spans="1:15">
      <c r="A10" s="31" t="s">
        <v>3</v>
      </c>
      <c r="B10" s="32"/>
      <c r="C10" s="35" t="s">
        <v>308</v>
      </c>
      <c r="D10" s="37">
        <v>326.91</v>
      </c>
      <c r="E10" s="37">
        <v>326.91</v>
      </c>
      <c r="F10" s="37">
        <v>326.91</v>
      </c>
      <c r="G10" s="37"/>
      <c r="H10" s="37"/>
      <c r="I10" s="37"/>
      <c r="J10" s="37"/>
      <c r="K10" s="37"/>
      <c r="L10" s="37"/>
      <c r="M10" s="37"/>
      <c r="N10" s="37"/>
      <c r="O10" s="42"/>
    </row>
    <row r="11" ht="22.8" customHeight="1" spans="1:15">
      <c r="A11" s="31" t="s">
        <v>3</v>
      </c>
      <c r="B11" s="32"/>
      <c r="C11" s="35" t="s">
        <v>309</v>
      </c>
      <c r="D11" s="37">
        <v>2.16</v>
      </c>
      <c r="E11" s="37">
        <v>2.16</v>
      </c>
      <c r="F11" s="37">
        <v>2.16</v>
      </c>
      <c r="G11" s="37"/>
      <c r="H11" s="37"/>
      <c r="I11" s="37"/>
      <c r="J11" s="37"/>
      <c r="K11" s="37"/>
      <c r="L11" s="37"/>
      <c r="M11" s="37"/>
      <c r="N11" s="37"/>
      <c r="O11" s="42"/>
    </row>
    <row r="12" ht="22.8" customHeight="1" spans="1:15">
      <c r="A12" s="31" t="s">
        <v>3</v>
      </c>
      <c r="B12" s="32"/>
      <c r="C12" s="35" t="s">
        <v>310</v>
      </c>
      <c r="D12" s="37">
        <v>25.16</v>
      </c>
      <c r="E12" s="37">
        <v>25.16</v>
      </c>
      <c r="F12" s="37">
        <v>25.16</v>
      </c>
      <c r="G12" s="37"/>
      <c r="H12" s="37"/>
      <c r="I12" s="37"/>
      <c r="J12" s="37"/>
      <c r="K12" s="37"/>
      <c r="L12" s="37"/>
      <c r="M12" s="37"/>
      <c r="N12" s="37"/>
      <c r="O12" s="42"/>
    </row>
    <row r="13" ht="22.8" customHeight="1" spans="1:15">
      <c r="A13" s="31" t="s">
        <v>3</v>
      </c>
      <c r="B13" s="32"/>
      <c r="C13" s="35" t="s">
        <v>311</v>
      </c>
      <c r="D13" s="37">
        <v>9</v>
      </c>
      <c r="E13" s="37">
        <v>9</v>
      </c>
      <c r="F13" s="37">
        <v>9</v>
      </c>
      <c r="G13" s="37"/>
      <c r="H13" s="37"/>
      <c r="I13" s="37"/>
      <c r="J13" s="37"/>
      <c r="K13" s="37"/>
      <c r="L13" s="37"/>
      <c r="M13" s="37"/>
      <c r="N13" s="37"/>
      <c r="O13" s="42"/>
    </row>
    <row r="14" ht="22.8" customHeight="1" spans="1:15">
      <c r="A14" s="31" t="s">
        <v>3</v>
      </c>
      <c r="B14" s="32" t="s">
        <v>312</v>
      </c>
      <c r="C14" s="35" t="s">
        <v>313</v>
      </c>
      <c r="D14" s="37">
        <v>34.72</v>
      </c>
      <c r="E14" s="37">
        <v>34.72</v>
      </c>
      <c r="F14" s="37">
        <v>34.72</v>
      </c>
      <c r="G14" s="37"/>
      <c r="H14" s="37"/>
      <c r="I14" s="37"/>
      <c r="J14" s="37"/>
      <c r="K14" s="37"/>
      <c r="L14" s="37"/>
      <c r="M14" s="37"/>
      <c r="N14" s="37"/>
      <c r="O14" s="42"/>
    </row>
    <row r="15" ht="22.8" customHeight="1" spans="1:15">
      <c r="A15" s="38"/>
      <c r="B15" s="39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42"/>
    </row>
    <row r="16" ht="22.8" customHeight="1" spans="1:15">
      <c r="A16" s="38"/>
      <c r="B16" s="39"/>
      <c r="C16" s="38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42"/>
    </row>
    <row r="17" ht="22.8" customHeight="1" spans="1:15">
      <c r="A17" s="38"/>
      <c r="B17" s="39"/>
      <c r="C17" s="38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42"/>
    </row>
    <row r="18" ht="22.8" customHeight="1" spans="1:15">
      <c r="A18" s="38"/>
      <c r="B18" s="39"/>
      <c r="C18" s="38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42"/>
    </row>
    <row r="19" ht="22.8" customHeight="1" spans="1:15">
      <c r="A19" s="38"/>
      <c r="B19" s="39"/>
      <c r="C19" s="38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42"/>
    </row>
    <row r="20" ht="22.8" customHeight="1" spans="1:15">
      <c r="A20" s="38"/>
      <c r="B20" s="39"/>
      <c r="C20" s="38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42"/>
    </row>
    <row r="21" ht="22.8" customHeight="1" spans="1:15">
      <c r="A21" s="38"/>
      <c r="B21" s="39"/>
      <c r="C21" s="38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42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view="pageBreakPreview" zoomScaleNormal="100" workbookViewId="0">
      <selection activeCell="B21" sqref="B2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" customWidth="1"/>
    <col min="5" max="5" width="9.75833333333333" customWidth="1"/>
    <col min="6" max="6" width="9" customWidth="1"/>
    <col min="7" max="7" width="10.375" customWidth="1"/>
    <col min="8" max="8" width="21.575" customWidth="1"/>
    <col min="9" max="9" width="11.1333333333333" customWidth="1"/>
    <col min="10" max="10" width="11.5333333333333" customWidth="1"/>
    <col min="11" max="11" width="7.5" customWidth="1"/>
    <col min="12" max="12" width="9.76666666666667" customWidth="1"/>
    <col min="13" max="13" width="9.375" customWidth="1"/>
    <col min="14" max="18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5" customHeight="1" spans="1:1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15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6" t="s">
        <v>29</v>
      </c>
      <c r="M3" s="26"/>
    </row>
    <row r="4" ht="33.6" customHeight="1" spans="1:13">
      <c r="A4" s="22" t="s">
        <v>126</v>
      </c>
      <c r="B4" s="22" t="s">
        <v>314</v>
      </c>
      <c r="C4" s="22" t="s">
        <v>315</v>
      </c>
      <c r="D4" s="22" t="s">
        <v>316</v>
      </c>
      <c r="E4" s="22" t="s">
        <v>317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318</v>
      </c>
      <c r="F5" s="22" t="s">
        <v>319</v>
      </c>
      <c r="G5" s="22" t="s">
        <v>320</v>
      </c>
      <c r="H5" s="22" t="s">
        <v>321</v>
      </c>
      <c r="I5" s="22" t="s">
        <v>322</v>
      </c>
      <c r="J5" s="22" t="s">
        <v>323</v>
      </c>
      <c r="K5" s="22" t="s">
        <v>324</v>
      </c>
      <c r="L5" s="22" t="s">
        <v>325</v>
      </c>
      <c r="M5" s="22" t="s">
        <v>326</v>
      </c>
    </row>
    <row r="6" ht="32" customHeight="1" spans="1:13">
      <c r="A6" s="23">
        <v>105001</v>
      </c>
      <c r="B6" s="23" t="s">
        <v>327</v>
      </c>
      <c r="C6" s="24">
        <v>517.95</v>
      </c>
      <c r="D6" s="23" t="s">
        <v>328</v>
      </c>
      <c r="E6" s="23" t="s">
        <v>329</v>
      </c>
      <c r="F6" s="25" t="s">
        <v>330</v>
      </c>
      <c r="G6" s="25" t="s">
        <v>330</v>
      </c>
      <c r="H6" s="25" t="s">
        <v>331</v>
      </c>
      <c r="I6" s="27">
        <v>1</v>
      </c>
      <c r="J6" s="25" t="s">
        <v>331</v>
      </c>
      <c r="K6" s="16" t="s">
        <v>332</v>
      </c>
      <c r="L6" s="16" t="s">
        <v>333</v>
      </c>
      <c r="M6" s="16" t="s">
        <v>334</v>
      </c>
    </row>
    <row r="7" ht="32" customHeight="1" spans="1:13">
      <c r="A7" s="23"/>
      <c r="B7" s="23"/>
      <c r="C7" s="24"/>
      <c r="D7" s="23"/>
      <c r="E7" s="23"/>
      <c r="F7" s="25" t="s">
        <v>335</v>
      </c>
      <c r="G7" s="25" t="s">
        <v>335</v>
      </c>
      <c r="H7" s="25" t="s">
        <v>336</v>
      </c>
      <c r="I7" s="25" t="s">
        <v>332</v>
      </c>
      <c r="J7" s="16" t="s">
        <v>332</v>
      </c>
      <c r="K7" s="16" t="s">
        <v>332</v>
      </c>
      <c r="L7" s="16" t="s">
        <v>332</v>
      </c>
      <c r="M7" s="16" t="s">
        <v>332</v>
      </c>
    </row>
    <row r="8" ht="32" customHeight="1" spans="1:13">
      <c r="A8" s="23"/>
      <c r="B8" s="23"/>
      <c r="C8" s="24"/>
      <c r="D8" s="23"/>
      <c r="E8" s="23"/>
      <c r="F8" s="25" t="s">
        <v>337</v>
      </c>
      <c r="G8" s="25" t="s">
        <v>337</v>
      </c>
      <c r="H8" s="25" t="s">
        <v>336</v>
      </c>
      <c r="I8" s="25" t="s">
        <v>332</v>
      </c>
      <c r="J8" s="16" t="s">
        <v>332</v>
      </c>
      <c r="K8" s="16" t="s">
        <v>332</v>
      </c>
      <c r="L8" s="16" t="s">
        <v>332</v>
      </c>
      <c r="M8" s="16" t="s">
        <v>332</v>
      </c>
    </row>
    <row r="9" ht="32" customHeight="1" spans="1:13">
      <c r="A9" s="23"/>
      <c r="B9" s="23"/>
      <c r="C9" s="24"/>
      <c r="D9" s="23"/>
      <c r="E9" s="23" t="s">
        <v>338</v>
      </c>
      <c r="F9" s="25" t="s">
        <v>339</v>
      </c>
      <c r="G9" s="25" t="s">
        <v>339</v>
      </c>
      <c r="H9" s="25" t="s">
        <v>340</v>
      </c>
      <c r="I9" s="27">
        <v>1</v>
      </c>
      <c r="J9" s="16" t="s">
        <v>341</v>
      </c>
      <c r="K9" s="16" t="s">
        <v>332</v>
      </c>
      <c r="L9" s="16" t="s">
        <v>333</v>
      </c>
      <c r="M9" s="16" t="s">
        <v>334</v>
      </c>
    </row>
    <row r="10" ht="32" customHeight="1" spans="1:13">
      <c r="A10" s="23"/>
      <c r="B10" s="23"/>
      <c r="C10" s="24"/>
      <c r="D10" s="23"/>
      <c r="E10" s="23"/>
      <c r="F10" s="25" t="s">
        <v>342</v>
      </c>
      <c r="G10" s="25" t="s">
        <v>342</v>
      </c>
      <c r="H10" s="25" t="s">
        <v>343</v>
      </c>
      <c r="I10" s="27">
        <v>1</v>
      </c>
      <c r="J10" s="16" t="s">
        <v>344</v>
      </c>
      <c r="K10" s="16" t="s">
        <v>332</v>
      </c>
      <c r="L10" s="16" t="s">
        <v>333</v>
      </c>
      <c r="M10" s="16" t="s">
        <v>334</v>
      </c>
    </row>
    <row r="11" ht="32" customHeight="1" spans="1:13">
      <c r="A11" s="23"/>
      <c r="B11" s="23"/>
      <c r="C11" s="24"/>
      <c r="D11" s="23"/>
      <c r="E11" s="23"/>
      <c r="F11" s="25" t="s">
        <v>345</v>
      </c>
      <c r="G11" s="25" t="s">
        <v>345</v>
      </c>
      <c r="H11" s="25" t="s">
        <v>346</v>
      </c>
      <c r="I11" s="27">
        <v>1</v>
      </c>
      <c r="J11" s="16" t="s">
        <v>347</v>
      </c>
      <c r="K11" s="16" t="s">
        <v>332</v>
      </c>
      <c r="L11" s="16" t="s">
        <v>333</v>
      </c>
      <c r="M11" s="16" t="s">
        <v>334</v>
      </c>
    </row>
    <row r="12" ht="32" customHeight="1" spans="1:13">
      <c r="A12" s="23"/>
      <c r="B12" s="23"/>
      <c r="C12" s="24"/>
      <c r="D12" s="23"/>
      <c r="E12" s="23" t="s">
        <v>348</v>
      </c>
      <c r="F12" s="25" t="s">
        <v>349</v>
      </c>
      <c r="G12" s="25" t="s">
        <v>349</v>
      </c>
      <c r="H12" s="25" t="s">
        <v>350</v>
      </c>
      <c r="I12" s="25" t="s">
        <v>351</v>
      </c>
      <c r="J12" s="16" t="s">
        <v>352</v>
      </c>
      <c r="K12" s="16" t="s">
        <v>332</v>
      </c>
      <c r="L12" s="16" t="s">
        <v>333</v>
      </c>
      <c r="M12" s="16" t="s">
        <v>334</v>
      </c>
    </row>
    <row r="13" ht="32" customHeight="1" spans="1:13">
      <c r="A13" s="23"/>
      <c r="B13" s="23"/>
      <c r="C13" s="24"/>
      <c r="D13" s="23"/>
      <c r="E13" s="23" t="s">
        <v>353</v>
      </c>
      <c r="F13" s="25" t="s">
        <v>354</v>
      </c>
      <c r="G13" s="25" t="s">
        <v>354</v>
      </c>
      <c r="H13" s="25" t="s">
        <v>336</v>
      </c>
      <c r="I13" s="25" t="s">
        <v>332</v>
      </c>
      <c r="J13" s="16" t="s">
        <v>332</v>
      </c>
      <c r="K13" s="16" t="s">
        <v>332</v>
      </c>
      <c r="L13" s="16" t="s">
        <v>332</v>
      </c>
      <c r="M13" s="16" t="s">
        <v>332</v>
      </c>
    </row>
    <row r="14" ht="32" customHeight="1" spans="1:13">
      <c r="A14" s="23"/>
      <c r="B14" s="23"/>
      <c r="C14" s="24"/>
      <c r="D14" s="23"/>
      <c r="E14" s="23"/>
      <c r="F14" s="25" t="s">
        <v>355</v>
      </c>
      <c r="G14" s="25" t="s">
        <v>355</v>
      </c>
      <c r="H14" s="25" t="s">
        <v>356</v>
      </c>
      <c r="I14" s="25" t="s">
        <v>357</v>
      </c>
      <c r="J14" s="16" t="s">
        <v>358</v>
      </c>
      <c r="K14" s="16" t="s">
        <v>332</v>
      </c>
      <c r="L14" s="16" t="s">
        <v>332</v>
      </c>
      <c r="M14" s="16" t="s">
        <v>359</v>
      </c>
    </row>
    <row r="15" ht="32" customHeight="1" spans="1:13">
      <c r="A15" s="23"/>
      <c r="B15" s="23"/>
      <c r="C15" s="24"/>
      <c r="D15" s="23"/>
      <c r="E15" s="23"/>
      <c r="F15" s="25" t="s">
        <v>360</v>
      </c>
      <c r="G15" s="25" t="s">
        <v>360</v>
      </c>
      <c r="H15" s="25" t="s">
        <v>336</v>
      </c>
      <c r="I15" s="25" t="s">
        <v>332</v>
      </c>
      <c r="J15" s="16" t="s">
        <v>332</v>
      </c>
      <c r="K15" s="16" t="s">
        <v>332</v>
      </c>
      <c r="L15" s="16" t="s">
        <v>332</v>
      </c>
      <c r="M15" s="16" t="s">
        <v>332</v>
      </c>
    </row>
  </sheetData>
  <mergeCells count="15">
    <mergeCell ref="A2:M2"/>
    <mergeCell ref="A3:K3"/>
    <mergeCell ref="L3:M3"/>
    <mergeCell ref="E4:M4"/>
    <mergeCell ref="A4:A5"/>
    <mergeCell ref="A6:A15"/>
    <mergeCell ref="B4:B5"/>
    <mergeCell ref="B6:B15"/>
    <mergeCell ref="C4:C5"/>
    <mergeCell ref="C6:C15"/>
    <mergeCell ref="D4:D5"/>
    <mergeCell ref="D6:D15"/>
    <mergeCell ref="E6:E8"/>
    <mergeCell ref="E9:E11"/>
    <mergeCell ref="E13:E15"/>
  </mergeCells>
  <printOptions horizontalCentered="1"/>
  <pageMargins left="0.0780000016093254" right="0.0780000016093254" top="0.0780000016093254" bottom="0.0780000016093254" header="0" footer="0"/>
  <pageSetup paperSize="9" scale="72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B11" sqref="B11:E11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361</v>
      </c>
    </row>
    <row r="3" s="1" customFormat="1" ht="17.25" customHeight="1" spans="1:5">
      <c r="A3" s="3" t="s">
        <v>362</v>
      </c>
      <c r="B3" s="3"/>
      <c r="C3" s="3"/>
      <c r="E3" s="4" t="s">
        <v>363</v>
      </c>
    </row>
    <row r="4" s="1" customFormat="1" ht="27" customHeight="1" spans="1:5">
      <c r="A4" s="5" t="s">
        <v>364</v>
      </c>
      <c r="B4" s="6" t="s">
        <v>3</v>
      </c>
      <c r="C4" s="6"/>
      <c r="D4" s="6"/>
      <c r="E4" s="6"/>
    </row>
    <row r="5" s="1" customFormat="1" ht="15" customHeight="1" spans="1:5">
      <c r="A5" s="7" t="s">
        <v>365</v>
      </c>
      <c r="B5" s="6" t="s">
        <v>366</v>
      </c>
      <c r="C5" s="6"/>
      <c r="D5" s="6"/>
      <c r="E5" s="6"/>
    </row>
    <row r="6" s="1" customFormat="1" ht="15" customHeight="1" spans="1:5">
      <c r="A6" s="8"/>
      <c r="B6" s="6" t="s">
        <v>367</v>
      </c>
      <c r="C6" s="6"/>
      <c r="D6" s="6" t="s">
        <v>368</v>
      </c>
      <c r="E6" s="6"/>
    </row>
    <row r="7" s="1" customFormat="1" ht="15" customHeight="1" spans="1:5">
      <c r="A7" s="8"/>
      <c r="B7" s="6" t="s">
        <v>369</v>
      </c>
      <c r="C7" s="6"/>
      <c r="D7" s="6" t="s">
        <v>370</v>
      </c>
      <c r="E7" s="6"/>
    </row>
    <row r="8" s="1" customFormat="1" ht="15" customHeight="1" spans="1:5">
      <c r="A8" s="8"/>
      <c r="B8" s="6" t="s">
        <v>371</v>
      </c>
      <c r="C8" s="6"/>
      <c r="D8" s="6" t="s">
        <v>372</v>
      </c>
      <c r="E8" s="6"/>
    </row>
    <row r="9" s="1" customFormat="1" ht="15" customHeight="1" spans="1:5">
      <c r="A9" s="8"/>
      <c r="B9" s="9" t="s">
        <v>373</v>
      </c>
      <c r="C9" s="9"/>
      <c r="D9" s="6"/>
      <c r="E9" s="6"/>
    </row>
    <row r="10" s="1" customFormat="1" ht="15" customHeight="1" spans="1:5">
      <c r="A10" s="10"/>
      <c r="B10" s="6" t="s">
        <v>374</v>
      </c>
      <c r="C10" s="6"/>
      <c r="D10" s="6"/>
      <c r="E10" s="6"/>
    </row>
    <row r="11" s="1" customFormat="1" ht="90" customHeight="1" spans="1:5">
      <c r="A11" s="11" t="s">
        <v>375</v>
      </c>
      <c r="B11" s="9" t="s">
        <v>376</v>
      </c>
      <c r="C11" s="9"/>
      <c r="D11" s="9"/>
      <c r="E11" s="9"/>
    </row>
    <row r="12" s="1" customFormat="1" ht="28" customHeight="1" spans="1:5">
      <c r="A12" s="7" t="s">
        <v>377</v>
      </c>
      <c r="B12" s="9" t="s">
        <v>378</v>
      </c>
      <c r="C12" s="9"/>
      <c r="D12" s="9"/>
      <c r="E12" s="9"/>
    </row>
    <row r="13" s="1" customFormat="1" ht="41" customHeight="1" spans="1:5">
      <c r="A13" s="8"/>
      <c r="B13" s="9" t="s">
        <v>379</v>
      </c>
      <c r="C13" s="9"/>
      <c r="D13" s="9"/>
      <c r="E13" s="9"/>
    </row>
    <row r="14" s="1" customFormat="1" ht="23" customHeight="1" spans="1:5">
      <c r="A14" s="10"/>
      <c r="B14" s="9" t="s">
        <v>380</v>
      </c>
      <c r="C14" s="9"/>
      <c r="D14" s="9"/>
      <c r="E14" s="9"/>
    </row>
    <row r="15" s="1" customFormat="1" ht="29" customHeight="1" spans="1:5">
      <c r="A15" s="11" t="s">
        <v>381</v>
      </c>
      <c r="B15" s="12" t="s">
        <v>318</v>
      </c>
      <c r="C15" s="12" t="s">
        <v>319</v>
      </c>
      <c r="D15" s="12" t="s">
        <v>320</v>
      </c>
      <c r="E15" s="13" t="s">
        <v>382</v>
      </c>
    </row>
    <row r="16" s="1" customFormat="1" ht="23" customHeight="1" spans="1:5">
      <c r="A16" s="11"/>
      <c r="B16" s="5" t="s">
        <v>338</v>
      </c>
      <c r="C16" s="5" t="s">
        <v>339</v>
      </c>
      <c r="D16" s="14" t="s">
        <v>383</v>
      </c>
      <c r="E16" s="15" t="s">
        <v>384</v>
      </c>
    </row>
    <row r="17" s="1" customFormat="1" ht="23" customHeight="1" spans="1:5">
      <c r="A17" s="11"/>
      <c r="B17" s="5"/>
      <c r="C17" s="5" t="s">
        <v>345</v>
      </c>
      <c r="D17" s="16" t="s">
        <v>385</v>
      </c>
      <c r="E17" s="5" t="s">
        <v>386</v>
      </c>
    </row>
    <row r="18" s="1" customFormat="1" ht="23" customHeight="1" spans="1:5">
      <c r="A18" s="11"/>
      <c r="B18" s="5"/>
      <c r="C18" s="5" t="s">
        <v>342</v>
      </c>
      <c r="D18" s="15" t="s">
        <v>387</v>
      </c>
      <c r="E18" s="15" t="s">
        <v>388</v>
      </c>
    </row>
    <row r="19" s="1" customFormat="1" ht="23" customHeight="1" spans="1:5">
      <c r="A19" s="11"/>
      <c r="B19" s="5"/>
      <c r="C19" s="5" t="s">
        <v>329</v>
      </c>
      <c r="D19" s="15" t="s">
        <v>389</v>
      </c>
      <c r="E19" s="15" t="s">
        <v>388</v>
      </c>
    </row>
    <row r="20" s="1" customFormat="1" ht="23" customHeight="1" spans="1:5">
      <c r="A20" s="11"/>
      <c r="B20" s="5" t="s">
        <v>353</v>
      </c>
      <c r="C20" s="5" t="s">
        <v>354</v>
      </c>
      <c r="D20" s="14" t="s">
        <v>390</v>
      </c>
      <c r="E20" s="14" t="s">
        <v>391</v>
      </c>
    </row>
    <row r="21" s="1" customFormat="1" ht="23" customHeight="1" spans="1:5">
      <c r="A21" s="11"/>
      <c r="B21" s="5"/>
      <c r="C21" s="5" t="s">
        <v>355</v>
      </c>
      <c r="D21" s="14" t="s">
        <v>392</v>
      </c>
      <c r="E21" s="14" t="s">
        <v>393</v>
      </c>
    </row>
    <row r="22" s="1" customFormat="1" ht="23" customHeight="1" spans="1:5">
      <c r="A22" s="11"/>
      <c r="B22" s="5"/>
      <c r="C22" s="5" t="s">
        <v>360</v>
      </c>
      <c r="D22" s="14" t="s">
        <v>394</v>
      </c>
      <c r="E22" s="14" t="s">
        <v>391</v>
      </c>
    </row>
    <row r="23" s="1" customFormat="1" ht="23" customHeight="1" spans="1:5">
      <c r="A23" s="11"/>
      <c r="B23" s="17" t="s">
        <v>329</v>
      </c>
      <c r="C23" s="5" t="s">
        <v>330</v>
      </c>
      <c r="D23" s="15" t="s">
        <v>389</v>
      </c>
      <c r="E23" s="15" t="s">
        <v>384</v>
      </c>
    </row>
    <row r="24" s="1" customFormat="1" ht="23" customHeight="1" spans="1:5">
      <c r="A24" s="11"/>
      <c r="B24" s="17"/>
      <c r="C24" s="5" t="s">
        <v>335</v>
      </c>
      <c r="D24" s="15" t="s">
        <v>332</v>
      </c>
      <c r="E24" s="15" t="s">
        <v>332</v>
      </c>
    </row>
    <row r="25" s="1" customFormat="1" ht="23" customHeight="1" spans="1:5">
      <c r="A25" s="11"/>
      <c r="B25" s="17"/>
      <c r="C25" s="5" t="s">
        <v>337</v>
      </c>
      <c r="D25" s="15" t="s">
        <v>332</v>
      </c>
      <c r="E25" s="15" t="s">
        <v>332</v>
      </c>
    </row>
    <row r="26" s="1" customFormat="1" ht="30" customHeight="1" spans="1:5">
      <c r="A26" s="11"/>
      <c r="B26" s="17" t="s">
        <v>348</v>
      </c>
      <c r="C26" s="11" t="s">
        <v>395</v>
      </c>
      <c r="D26" s="16" t="s">
        <v>396</v>
      </c>
      <c r="E26" s="5" t="s">
        <v>397</v>
      </c>
    </row>
    <row r="27" s="1" customFormat="1" spans="3:3">
      <c r="C27" s="18"/>
    </row>
    <row r="28" s="1" customFormat="1" spans="3:3">
      <c r="C28" s="18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B16" sqref="B16"/>
    </sheetView>
  </sheetViews>
  <sheetFormatPr defaultColWidth="10" defaultRowHeight="13.5" outlineLevelCol="7"/>
  <cols>
    <col min="1" max="1" width="29.4583333333333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416666666667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9"/>
      <c r="H1" s="113"/>
    </row>
    <row r="2" ht="24.15" customHeight="1" spans="1:8">
      <c r="A2" s="114" t="s">
        <v>6</v>
      </c>
      <c r="B2" s="114"/>
      <c r="C2" s="114"/>
      <c r="D2" s="114"/>
      <c r="E2" s="114"/>
      <c r="F2" s="114"/>
      <c r="G2" s="114"/>
      <c r="H2" s="114"/>
    </row>
    <row r="3" ht="17.25" customHeight="1" spans="1:8">
      <c r="A3" s="21" t="s">
        <v>28</v>
      </c>
      <c r="B3" s="21"/>
      <c r="C3" s="21"/>
      <c r="D3" s="21"/>
      <c r="E3" s="21"/>
      <c r="F3" s="21"/>
      <c r="G3" s="26" t="s">
        <v>29</v>
      </c>
      <c r="H3" s="26"/>
    </row>
    <row r="4" ht="17.9" customHeight="1" spans="1:8">
      <c r="A4" s="22" t="s">
        <v>30</v>
      </c>
      <c r="B4" s="22"/>
      <c r="C4" s="22" t="s">
        <v>31</v>
      </c>
      <c r="D4" s="22"/>
      <c r="E4" s="22"/>
      <c r="F4" s="22"/>
      <c r="G4" s="22"/>
      <c r="H4" s="22"/>
    </row>
    <row r="5" ht="22.4" customHeight="1" spans="1:8">
      <c r="A5" s="22" t="s">
        <v>32</v>
      </c>
      <c r="B5" s="22" t="s">
        <v>33</v>
      </c>
      <c r="C5" s="22" t="s">
        <v>34</v>
      </c>
      <c r="D5" s="22" t="s">
        <v>33</v>
      </c>
      <c r="E5" s="22" t="s">
        <v>35</v>
      </c>
      <c r="F5" s="22" t="s">
        <v>33</v>
      </c>
      <c r="G5" s="22" t="s">
        <v>36</v>
      </c>
      <c r="H5" s="22" t="s">
        <v>33</v>
      </c>
    </row>
    <row r="6" ht="16.25" customHeight="1" spans="1:8">
      <c r="A6" s="43" t="s">
        <v>37</v>
      </c>
      <c r="B6" s="37">
        <v>667.62</v>
      </c>
      <c r="C6" s="42" t="s">
        <v>38</v>
      </c>
      <c r="D6" s="49">
        <v>118.3</v>
      </c>
      <c r="E6" s="43" t="s">
        <v>39</v>
      </c>
      <c r="F6" s="46">
        <f>F7+F8+F9</f>
        <v>149.67</v>
      </c>
      <c r="G6" s="42" t="s">
        <v>40</v>
      </c>
      <c r="H6" s="37">
        <v>105.43</v>
      </c>
    </row>
    <row r="7" ht="16.25" customHeight="1" spans="1:8">
      <c r="A7" s="42" t="s">
        <v>41</v>
      </c>
      <c r="B7" s="37">
        <v>149.67</v>
      </c>
      <c r="C7" s="42" t="s">
        <v>42</v>
      </c>
      <c r="D7" s="49"/>
      <c r="E7" s="42" t="s">
        <v>43</v>
      </c>
      <c r="F7" s="37">
        <v>105.43</v>
      </c>
      <c r="G7" s="42" t="s">
        <v>44</v>
      </c>
      <c r="H7" s="37">
        <v>44.24</v>
      </c>
    </row>
    <row r="8" ht="16.25" customHeight="1" spans="1:8">
      <c r="A8" s="43" t="s">
        <v>45</v>
      </c>
      <c r="B8" s="37"/>
      <c r="C8" s="42" t="s">
        <v>46</v>
      </c>
      <c r="D8" s="49"/>
      <c r="E8" s="42" t="s">
        <v>47</v>
      </c>
      <c r="F8" s="37">
        <v>44.24</v>
      </c>
      <c r="G8" s="42" t="s">
        <v>48</v>
      </c>
      <c r="H8" s="37"/>
    </row>
    <row r="9" ht="16.25" customHeight="1" spans="1:8">
      <c r="A9" s="42" t="s">
        <v>49</v>
      </c>
      <c r="B9" s="37"/>
      <c r="C9" s="42" t="s">
        <v>50</v>
      </c>
      <c r="D9" s="49">
        <v>517.95</v>
      </c>
      <c r="E9" s="42" t="s">
        <v>51</v>
      </c>
      <c r="F9" s="37"/>
      <c r="G9" s="42" t="s">
        <v>52</v>
      </c>
      <c r="H9" s="37"/>
    </row>
    <row r="10" ht="16.25" customHeight="1" spans="1:8">
      <c r="A10" s="42" t="s">
        <v>53</v>
      </c>
      <c r="B10" s="49">
        <v>517.95</v>
      </c>
      <c r="C10" s="42" t="s">
        <v>54</v>
      </c>
      <c r="D10" s="49"/>
      <c r="E10" s="43" t="s">
        <v>55</v>
      </c>
      <c r="F10" s="46">
        <f>F11+F12+F13+F14+F15+F16+F17+F18+F20+F19</f>
        <v>517.95</v>
      </c>
      <c r="G10" s="42" t="s">
        <v>56</v>
      </c>
      <c r="H10" s="37"/>
    </row>
    <row r="11" ht="16.25" customHeight="1" spans="1:8">
      <c r="A11" s="42" t="s">
        <v>57</v>
      </c>
      <c r="B11" s="37"/>
      <c r="C11" s="42" t="s">
        <v>58</v>
      </c>
      <c r="D11" s="49"/>
      <c r="E11" s="42" t="s">
        <v>59</v>
      </c>
      <c r="F11" s="37"/>
      <c r="G11" s="42" t="s">
        <v>60</v>
      </c>
      <c r="H11" s="37"/>
    </row>
    <row r="12" ht="16.25" customHeight="1" spans="1:8">
      <c r="A12" s="42" t="s">
        <v>61</v>
      </c>
      <c r="B12" s="37"/>
      <c r="C12" s="42" t="s">
        <v>62</v>
      </c>
      <c r="D12" s="49"/>
      <c r="E12" s="42" t="s">
        <v>63</v>
      </c>
      <c r="F12" s="37">
        <v>517.95</v>
      </c>
      <c r="G12" s="42" t="s">
        <v>64</v>
      </c>
      <c r="H12" s="37"/>
    </row>
    <row r="13" ht="16.25" customHeight="1" spans="1:8">
      <c r="A13" s="42" t="s">
        <v>65</v>
      </c>
      <c r="B13" s="37"/>
      <c r="C13" s="42" t="s">
        <v>66</v>
      </c>
      <c r="D13" s="49">
        <v>15.16</v>
      </c>
      <c r="E13" s="42" t="s">
        <v>67</v>
      </c>
      <c r="F13" s="37"/>
      <c r="G13" s="42" t="s">
        <v>68</v>
      </c>
      <c r="H13" s="37"/>
    </row>
    <row r="14" ht="16.25" customHeight="1" spans="1:8">
      <c r="A14" s="42" t="s">
        <v>69</v>
      </c>
      <c r="B14" s="37"/>
      <c r="C14" s="42" t="s">
        <v>70</v>
      </c>
      <c r="D14" s="49"/>
      <c r="E14" s="42" t="s">
        <v>71</v>
      </c>
      <c r="F14" s="37"/>
      <c r="G14" s="42" t="s">
        <v>72</v>
      </c>
      <c r="H14" s="37"/>
    </row>
    <row r="15" ht="16.25" customHeight="1" spans="1:8">
      <c r="A15" s="42" t="s">
        <v>73</v>
      </c>
      <c r="B15" s="37"/>
      <c r="C15" s="42" t="s">
        <v>74</v>
      </c>
      <c r="D15" s="49">
        <v>8.78</v>
      </c>
      <c r="E15" s="42" t="s">
        <v>75</v>
      </c>
      <c r="F15" s="37"/>
      <c r="G15" s="42" t="s">
        <v>76</v>
      </c>
      <c r="H15" s="37"/>
    </row>
    <row r="16" ht="16.25" customHeight="1" spans="1:8">
      <c r="A16" s="42" t="s">
        <v>77</v>
      </c>
      <c r="B16" s="37"/>
      <c r="C16" s="42" t="s">
        <v>78</v>
      </c>
      <c r="D16" s="49"/>
      <c r="E16" s="42" t="s">
        <v>79</v>
      </c>
      <c r="F16" s="37"/>
      <c r="G16" s="42" t="s">
        <v>80</v>
      </c>
      <c r="H16" s="37"/>
    </row>
    <row r="17" ht="16.25" customHeight="1" spans="1:8">
      <c r="A17" s="42" t="s">
        <v>81</v>
      </c>
      <c r="B17" s="37"/>
      <c r="C17" s="42" t="s">
        <v>82</v>
      </c>
      <c r="D17" s="49"/>
      <c r="E17" s="42" t="s">
        <v>83</v>
      </c>
      <c r="F17" s="37"/>
      <c r="G17" s="42" t="s">
        <v>84</v>
      </c>
      <c r="H17" s="37"/>
    </row>
    <row r="18" ht="16.25" customHeight="1" spans="1:8">
      <c r="A18" s="42" t="s">
        <v>85</v>
      </c>
      <c r="B18" s="37"/>
      <c r="C18" s="42" t="s">
        <v>86</v>
      </c>
      <c r="D18" s="49"/>
      <c r="E18" s="42" t="s">
        <v>87</v>
      </c>
      <c r="F18" s="37"/>
      <c r="G18" s="42" t="s">
        <v>88</v>
      </c>
      <c r="H18" s="37"/>
    </row>
    <row r="19" ht="16.25" customHeight="1" spans="1:8">
      <c r="A19" s="42" t="s">
        <v>89</v>
      </c>
      <c r="B19" s="37"/>
      <c r="C19" s="42" t="s">
        <v>90</v>
      </c>
      <c r="D19" s="49"/>
      <c r="E19" s="42" t="s">
        <v>91</v>
      </c>
      <c r="F19" s="37"/>
      <c r="G19" s="42" t="s">
        <v>92</v>
      </c>
      <c r="H19" s="37">
        <v>517.95</v>
      </c>
    </row>
    <row r="20" ht="16.25" customHeight="1" spans="1:8">
      <c r="A20" s="43" t="s">
        <v>93</v>
      </c>
      <c r="B20" s="46"/>
      <c r="C20" s="42" t="s">
        <v>94</v>
      </c>
      <c r="D20" s="49"/>
      <c r="E20" s="42" t="s">
        <v>95</v>
      </c>
      <c r="F20" s="37"/>
      <c r="G20" s="42"/>
      <c r="H20" s="37"/>
    </row>
    <row r="21" ht="16.25" customHeight="1" spans="1:8">
      <c r="A21" s="43" t="s">
        <v>96</v>
      </c>
      <c r="B21" s="46"/>
      <c r="C21" s="42" t="s">
        <v>97</v>
      </c>
      <c r="D21" s="49"/>
      <c r="E21" s="43" t="s">
        <v>98</v>
      </c>
      <c r="F21" s="46"/>
      <c r="G21" s="42"/>
      <c r="H21" s="37"/>
    </row>
    <row r="22" ht="16.25" customHeight="1" spans="1:8">
      <c r="A22" s="43" t="s">
        <v>99</v>
      </c>
      <c r="B22" s="46"/>
      <c r="C22" s="42" t="s">
        <v>100</v>
      </c>
      <c r="D22" s="49"/>
      <c r="E22" s="42"/>
      <c r="F22" s="42"/>
      <c r="G22" s="42"/>
      <c r="H22" s="37"/>
    </row>
    <row r="23" ht="16.25" customHeight="1" spans="1:8">
      <c r="A23" s="43" t="s">
        <v>101</v>
      </c>
      <c r="B23" s="46"/>
      <c r="C23" s="42" t="s">
        <v>102</v>
      </c>
      <c r="D23" s="49"/>
      <c r="E23" s="42"/>
      <c r="F23" s="42"/>
      <c r="G23" s="42"/>
      <c r="H23" s="37"/>
    </row>
    <row r="24" ht="16.25" customHeight="1" spans="1:8">
      <c r="A24" s="43" t="s">
        <v>103</v>
      </c>
      <c r="B24" s="46">
        <f>B25+B26+B27</f>
        <v>0</v>
      </c>
      <c r="C24" s="42" t="s">
        <v>104</v>
      </c>
      <c r="D24" s="49"/>
      <c r="E24" s="42"/>
      <c r="F24" s="42"/>
      <c r="G24" s="42"/>
      <c r="H24" s="37"/>
    </row>
    <row r="25" ht="16.25" customHeight="1" spans="1:8">
      <c r="A25" s="42" t="s">
        <v>105</v>
      </c>
      <c r="B25" s="37"/>
      <c r="C25" s="42" t="s">
        <v>106</v>
      </c>
      <c r="D25" s="49">
        <v>7.43</v>
      </c>
      <c r="E25" s="42"/>
      <c r="F25" s="42"/>
      <c r="G25" s="42"/>
      <c r="H25" s="37"/>
    </row>
    <row r="26" ht="16.25" customHeight="1" spans="1:8">
      <c r="A26" s="42" t="s">
        <v>107</v>
      </c>
      <c r="B26" s="37"/>
      <c r="C26" s="42" t="s">
        <v>108</v>
      </c>
      <c r="D26" s="49"/>
      <c r="E26" s="42"/>
      <c r="F26" s="42"/>
      <c r="G26" s="42"/>
      <c r="H26" s="37"/>
    </row>
    <row r="27" ht="16.25" customHeight="1" spans="1:8">
      <c r="A27" s="42" t="s">
        <v>109</v>
      </c>
      <c r="B27" s="37"/>
      <c r="C27" s="42" t="s">
        <v>110</v>
      </c>
      <c r="D27" s="49"/>
      <c r="E27" s="42"/>
      <c r="F27" s="42"/>
      <c r="G27" s="42"/>
      <c r="H27" s="37"/>
    </row>
    <row r="28" ht="16.25" customHeight="1" spans="1:8">
      <c r="A28" s="43" t="s">
        <v>111</v>
      </c>
      <c r="B28" s="46"/>
      <c r="C28" s="42" t="s">
        <v>112</v>
      </c>
      <c r="D28" s="49"/>
      <c r="E28" s="42"/>
      <c r="F28" s="42"/>
      <c r="G28" s="42"/>
      <c r="H28" s="37"/>
    </row>
    <row r="29" ht="16.25" customHeight="1" spans="1:8">
      <c r="A29" s="43" t="s">
        <v>113</v>
      </c>
      <c r="B29" s="46"/>
      <c r="C29" s="42" t="s">
        <v>114</v>
      </c>
      <c r="D29" s="49"/>
      <c r="E29" s="42"/>
      <c r="F29" s="42"/>
      <c r="G29" s="42"/>
      <c r="H29" s="37"/>
    </row>
    <row r="30" ht="16.25" customHeight="1" spans="1:8">
      <c r="A30" s="43" t="s">
        <v>115</v>
      </c>
      <c r="B30" s="46"/>
      <c r="C30" s="42" t="s">
        <v>116</v>
      </c>
      <c r="D30" s="49"/>
      <c r="E30" s="42"/>
      <c r="F30" s="42"/>
      <c r="G30" s="42"/>
      <c r="H30" s="37"/>
    </row>
    <row r="31" ht="16.25" customHeight="1" spans="1:8">
      <c r="A31" s="43" t="s">
        <v>117</v>
      </c>
      <c r="B31" s="46"/>
      <c r="C31" s="42" t="s">
        <v>118</v>
      </c>
      <c r="D31" s="49"/>
      <c r="E31" s="42"/>
      <c r="F31" s="42"/>
      <c r="G31" s="42"/>
      <c r="H31" s="37"/>
    </row>
    <row r="32" ht="16.25" customHeight="1" spans="1:8">
      <c r="A32" s="43" t="s">
        <v>119</v>
      </c>
      <c r="B32" s="46"/>
      <c r="C32" s="42" t="s">
        <v>120</v>
      </c>
      <c r="D32" s="49"/>
      <c r="E32" s="42"/>
      <c r="F32" s="42"/>
      <c r="G32" s="42"/>
      <c r="H32" s="37"/>
    </row>
    <row r="33" ht="16.25" customHeight="1" spans="1:8">
      <c r="A33" s="42"/>
      <c r="B33" s="42"/>
      <c r="C33" s="42" t="s">
        <v>121</v>
      </c>
      <c r="D33" s="49"/>
      <c r="E33" s="42"/>
      <c r="F33" s="42"/>
      <c r="G33" s="42"/>
      <c r="H33" s="42"/>
    </row>
    <row r="34" ht="16.25" customHeight="1" spans="1:8">
      <c r="A34" s="42"/>
      <c r="B34" s="42"/>
      <c r="C34" s="42" t="s">
        <v>122</v>
      </c>
      <c r="D34" s="49"/>
      <c r="E34" s="42"/>
      <c r="F34" s="42"/>
      <c r="G34" s="42"/>
      <c r="H34" s="42"/>
    </row>
    <row r="35" ht="16.25" customHeight="1" spans="1:8">
      <c r="A35" s="42"/>
      <c r="B35" s="42"/>
      <c r="C35" s="42" t="s">
        <v>123</v>
      </c>
      <c r="D35" s="49"/>
      <c r="E35" s="42"/>
      <c r="F35" s="42"/>
      <c r="G35" s="42"/>
      <c r="H35" s="42"/>
    </row>
    <row r="36" ht="16.25" customHeight="1" spans="1:8">
      <c r="A36" s="42"/>
      <c r="B36" s="42"/>
      <c r="C36" s="42"/>
      <c r="D36" s="42"/>
      <c r="E36" s="42"/>
      <c r="F36" s="42"/>
      <c r="G36" s="42"/>
      <c r="H36" s="42"/>
    </row>
    <row r="37" ht="16.25" customHeight="1" spans="1:8">
      <c r="A37" s="43" t="s">
        <v>124</v>
      </c>
      <c r="B37" s="46">
        <f>B32+B31+B30+B29+B28+B23+B22+B21+B20+B24+B6</f>
        <v>667.62</v>
      </c>
      <c r="C37" s="43" t="s">
        <v>125</v>
      </c>
      <c r="D37" s="46">
        <v>667.62</v>
      </c>
      <c r="E37" s="43" t="s">
        <v>125</v>
      </c>
      <c r="F37" s="46">
        <f>F21+F10+F6</f>
        <v>667.62</v>
      </c>
      <c r="G37" s="43" t="s">
        <v>125</v>
      </c>
      <c r="H37" s="46">
        <f>SUM(H6:H36)</f>
        <v>667.62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B17" sqref="B16:B17"/>
    </sheetView>
  </sheetViews>
  <sheetFormatPr defaultColWidth="10" defaultRowHeight="13.5"/>
  <cols>
    <col min="1" max="1" width="8.71666666666667" customWidth="1"/>
    <col min="2" max="2" width="16.1416666666667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9"/>
    </row>
    <row r="2" ht="33.6" customHeight="1" spans="1: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4" customHeight="1" spans="1:2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6" t="s">
        <v>29</v>
      </c>
      <c r="Y3" s="26"/>
    </row>
    <row r="4" ht="22.4" customHeight="1" spans="1:25">
      <c r="A4" s="44" t="s">
        <v>126</v>
      </c>
      <c r="B4" s="44" t="s">
        <v>127</v>
      </c>
      <c r="C4" s="44" t="s">
        <v>128</v>
      </c>
      <c r="D4" s="44" t="s">
        <v>129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130</v>
      </c>
      <c r="T4" s="44"/>
      <c r="U4" s="44"/>
      <c r="V4" s="44"/>
      <c r="W4" s="44"/>
      <c r="X4" s="44"/>
      <c r="Y4" s="44"/>
    </row>
    <row r="5" ht="22.4" customHeight="1" spans="1:25">
      <c r="A5" s="44"/>
      <c r="B5" s="44"/>
      <c r="C5" s="44"/>
      <c r="D5" s="44" t="s">
        <v>131</v>
      </c>
      <c r="E5" s="44" t="s">
        <v>132</v>
      </c>
      <c r="F5" s="44" t="s">
        <v>133</v>
      </c>
      <c r="G5" s="44" t="s">
        <v>134</v>
      </c>
      <c r="H5" s="44" t="s">
        <v>135</v>
      </c>
      <c r="I5" s="44" t="s">
        <v>136</v>
      </c>
      <c r="J5" s="44" t="s">
        <v>137</v>
      </c>
      <c r="K5" s="44"/>
      <c r="L5" s="44"/>
      <c r="M5" s="44"/>
      <c r="N5" s="44" t="s">
        <v>138</v>
      </c>
      <c r="O5" s="44" t="s">
        <v>139</v>
      </c>
      <c r="P5" s="44" t="s">
        <v>140</v>
      </c>
      <c r="Q5" s="44" t="s">
        <v>141</v>
      </c>
      <c r="R5" s="44" t="s">
        <v>142</v>
      </c>
      <c r="S5" s="44" t="s">
        <v>131</v>
      </c>
      <c r="T5" s="44" t="s">
        <v>132</v>
      </c>
      <c r="U5" s="44" t="s">
        <v>133</v>
      </c>
      <c r="V5" s="44" t="s">
        <v>134</v>
      </c>
      <c r="W5" s="44" t="s">
        <v>135</v>
      </c>
      <c r="X5" s="44" t="s">
        <v>136</v>
      </c>
      <c r="Y5" s="44" t="s">
        <v>143</v>
      </c>
    </row>
    <row r="6" ht="22.4" customHeight="1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144</v>
      </c>
      <c r="K6" s="44" t="s">
        <v>145</v>
      </c>
      <c r="L6" s="44" t="s">
        <v>146</v>
      </c>
      <c r="M6" s="44" t="s">
        <v>135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22.8" customHeight="1" spans="1:25">
      <c r="A7" s="43">
        <v>105001</v>
      </c>
      <c r="B7" s="43" t="s">
        <v>3</v>
      </c>
      <c r="C7" s="63">
        <v>667.62</v>
      </c>
      <c r="D7" s="63">
        <v>667.62</v>
      </c>
      <c r="E7" s="63">
        <v>667.62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>
        <f>SUM(T7:Y7)</f>
        <v>0</v>
      </c>
      <c r="T7" s="63"/>
      <c r="U7" s="63"/>
      <c r="V7" s="63"/>
      <c r="W7" s="63"/>
      <c r="X7" s="63"/>
      <c r="Y7" s="63"/>
    </row>
    <row r="8" ht="22.8" customHeight="1" spans="1:25">
      <c r="A8" s="47"/>
      <c r="B8" s="47"/>
      <c r="C8" s="63">
        <f>D8+S8</f>
        <v>0</v>
      </c>
      <c r="D8" s="63">
        <f>SUM(E8:R8)</f>
        <v>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>
        <f>SUM(T8:Y8)</f>
        <v>0</v>
      </c>
      <c r="T8" s="63"/>
      <c r="U8" s="63"/>
      <c r="V8" s="63"/>
      <c r="W8" s="63"/>
      <c r="X8" s="63"/>
      <c r="Y8" s="63"/>
    </row>
    <row r="9" ht="22.8" customHeight="1" spans="1:25">
      <c r="A9" s="90"/>
      <c r="B9" s="90"/>
      <c r="C9" s="63">
        <f>D9+S9</f>
        <v>0</v>
      </c>
      <c r="D9" s="63">
        <f>SUM(E9:R9)</f>
        <v>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63">
        <f>SUM(T9:Y9)</f>
        <v>0</v>
      </c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topLeftCell="A5" workbookViewId="0">
      <selection activeCell="F8" sqref="F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416666666667" customWidth="1"/>
    <col min="6" max="10" width="13.1416666666667" customWidth="1"/>
    <col min="11" max="11" width="9.76666666666667" customWidth="1"/>
  </cols>
  <sheetData>
    <row r="1" ht="16.35" customHeight="1" spans="1:1">
      <c r="A1" s="19"/>
    </row>
    <row r="2" ht="31.9" customHeight="1" spans="1:10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</row>
    <row r="3" ht="25" customHeight="1" spans="1:10">
      <c r="A3" s="107" t="s">
        <v>28</v>
      </c>
      <c r="B3" s="107"/>
      <c r="C3" s="107"/>
      <c r="D3" s="107"/>
      <c r="E3" s="107"/>
      <c r="F3" s="107"/>
      <c r="G3" s="107"/>
      <c r="H3" s="107"/>
      <c r="I3" s="107"/>
      <c r="J3" s="26" t="s">
        <v>29</v>
      </c>
    </row>
    <row r="4" ht="27.6" customHeight="1" spans="1:10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 t="s">
        <v>150</v>
      </c>
      <c r="H4" s="22" t="s">
        <v>151</v>
      </c>
      <c r="I4" s="22" t="s">
        <v>152</v>
      </c>
      <c r="J4" s="22" t="s">
        <v>153</v>
      </c>
    </row>
    <row r="5" ht="25.85" customHeight="1" spans="1:10">
      <c r="A5" s="22" t="s">
        <v>154</v>
      </c>
      <c r="B5" s="22" t="s">
        <v>155</v>
      </c>
      <c r="C5" s="22" t="s">
        <v>156</v>
      </c>
      <c r="D5" s="22"/>
      <c r="E5" s="22"/>
      <c r="F5" s="22"/>
      <c r="G5" s="22"/>
      <c r="H5" s="22"/>
      <c r="I5" s="22"/>
      <c r="J5" s="22"/>
    </row>
    <row r="6" ht="22.8" customHeight="1" spans="1:10">
      <c r="A6" s="69">
        <v>201</v>
      </c>
      <c r="B6" s="69" t="s">
        <v>157</v>
      </c>
      <c r="C6" s="69" t="s">
        <v>158</v>
      </c>
      <c r="D6" s="70" t="s">
        <v>159</v>
      </c>
      <c r="E6" s="71">
        <v>74.06</v>
      </c>
      <c r="F6" s="77">
        <v>74.06</v>
      </c>
      <c r="G6" s="77"/>
      <c r="H6" s="77"/>
      <c r="I6" s="22"/>
      <c r="J6" s="22"/>
    </row>
    <row r="7" ht="25" customHeight="1" spans="1:10">
      <c r="A7" s="73" t="s">
        <v>160</v>
      </c>
      <c r="B7" s="73" t="s">
        <v>157</v>
      </c>
      <c r="C7" s="73" t="s">
        <v>161</v>
      </c>
      <c r="D7" s="70" t="s">
        <v>162</v>
      </c>
      <c r="E7" s="71">
        <v>44.24</v>
      </c>
      <c r="F7" s="77">
        <v>44.24</v>
      </c>
      <c r="G7" s="77"/>
      <c r="H7" s="77"/>
      <c r="I7" s="22"/>
      <c r="J7" s="22"/>
    </row>
    <row r="8" ht="25" customHeight="1" spans="1:10">
      <c r="A8" s="73" t="s">
        <v>163</v>
      </c>
      <c r="B8" s="73" t="s">
        <v>164</v>
      </c>
      <c r="C8" s="73" t="s">
        <v>164</v>
      </c>
      <c r="D8" s="70" t="s">
        <v>165</v>
      </c>
      <c r="E8" s="71">
        <v>517.95</v>
      </c>
      <c r="F8" s="77"/>
      <c r="G8" s="71">
        <v>517.95</v>
      </c>
      <c r="H8" s="108"/>
      <c r="I8" s="22"/>
      <c r="J8" s="22"/>
    </row>
    <row r="9" ht="25" customHeight="1" spans="1:10">
      <c r="A9" s="73" t="s">
        <v>166</v>
      </c>
      <c r="B9" s="73" t="s">
        <v>167</v>
      </c>
      <c r="C9" s="73" t="s">
        <v>167</v>
      </c>
      <c r="D9" s="70" t="s">
        <v>168</v>
      </c>
      <c r="E9" s="71">
        <v>9.91</v>
      </c>
      <c r="F9" s="77">
        <v>9.91</v>
      </c>
      <c r="G9" s="108"/>
      <c r="H9" s="108"/>
      <c r="I9" s="22"/>
      <c r="J9" s="22"/>
    </row>
    <row r="10" ht="25" customHeight="1" spans="1:10">
      <c r="A10" s="73" t="s">
        <v>166</v>
      </c>
      <c r="B10" s="73" t="s">
        <v>167</v>
      </c>
      <c r="C10" s="73" t="s">
        <v>169</v>
      </c>
      <c r="D10" s="70" t="s">
        <v>170</v>
      </c>
      <c r="E10" s="71">
        <v>4.96</v>
      </c>
      <c r="F10" s="77">
        <v>4.96</v>
      </c>
      <c r="G10" s="108"/>
      <c r="H10" s="108"/>
      <c r="I10" s="40"/>
      <c r="J10" s="40"/>
    </row>
    <row r="11" ht="25" customHeight="1" spans="1:10">
      <c r="A11" s="73" t="s">
        <v>166</v>
      </c>
      <c r="B11" s="73" t="s">
        <v>164</v>
      </c>
      <c r="C11" s="73" t="s">
        <v>164</v>
      </c>
      <c r="D11" s="70" t="s">
        <v>171</v>
      </c>
      <c r="E11" s="71">
        <v>0.29</v>
      </c>
      <c r="F11" s="77">
        <v>0.29</v>
      </c>
      <c r="G11" s="108"/>
      <c r="H11" s="108"/>
      <c r="I11" s="112"/>
      <c r="J11" s="112"/>
    </row>
    <row r="12" ht="25" customHeight="1" spans="1:10">
      <c r="A12" s="73" t="s">
        <v>172</v>
      </c>
      <c r="B12" s="73" t="s">
        <v>173</v>
      </c>
      <c r="C12" s="73" t="s">
        <v>164</v>
      </c>
      <c r="D12" s="70" t="s">
        <v>174</v>
      </c>
      <c r="E12" s="71">
        <v>8.78</v>
      </c>
      <c r="F12" s="77">
        <v>8.78</v>
      </c>
      <c r="G12" s="108"/>
      <c r="H12" s="108"/>
      <c r="I12" s="112"/>
      <c r="J12" s="112"/>
    </row>
    <row r="13" ht="25" customHeight="1" spans="1:10">
      <c r="A13" s="73" t="s">
        <v>175</v>
      </c>
      <c r="B13" s="73" t="s">
        <v>161</v>
      </c>
      <c r="C13" s="73" t="s">
        <v>158</v>
      </c>
      <c r="D13" s="70" t="s">
        <v>176</v>
      </c>
      <c r="E13" s="71">
        <v>7.43</v>
      </c>
      <c r="F13" s="77">
        <v>7.43</v>
      </c>
      <c r="G13" s="108"/>
      <c r="H13" s="109"/>
      <c r="I13" s="105"/>
      <c r="J13" s="105"/>
    </row>
    <row r="14" ht="25" customHeight="1" spans="1:10">
      <c r="A14" s="110"/>
      <c r="B14" s="110"/>
      <c r="C14" s="110"/>
      <c r="D14" s="110"/>
      <c r="E14" s="71"/>
      <c r="F14" s="77"/>
      <c r="G14" s="71"/>
      <c r="H14" s="111"/>
      <c r="I14" s="106"/>
      <c r="J14" s="106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dataValidations count="1">
    <dataValidation type="list" allowBlank="1" showInputMessage="1" showErrorMessage="1" sqref="D6">
      <formula1>"工资福利支出,办公费,印刷费,咨询费,手续费,水费,电费,邮电费,取暖费,物业管理费,差旅费,因公出国（出境）费用,维修（护）费,租赁费,会议费,培训费,公务接待费,专用材料费,被装购置费,专用燃料费,劳务费,委托业务费,工会经费,福利费,公务用车运行维护费,其他交通费用,税金及附加费用,其他商品和服务支出,对个人和家庭的补助,债务利息及费用支出,资本性支出（基本建设）,资本性支出,对企业补助（基本建设）,对企业补助,对社会保障基金补助,其他支出"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topLeftCell="A6" workbookViewId="0">
      <selection activeCell="B6" sqref="B6:D13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42.25" customHeight="1" spans="1:19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9.8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6" t="s">
        <v>29</v>
      </c>
      <c r="S3" s="26"/>
    </row>
    <row r="4" ht="19.8" customHeight="1" spans="1:19">
      <c r="A4" s="22" t="s">
        <v>147</v>
      </c>
      <c r="B4" s="22"/>
      <c r="C4" s="22"/>
      <c r="D4" s="22" t="s">
        <v>148</v>
      </c>
      <c r="E4" s="44" t="s">
        <v>177</v>
      </c>
      <c r="F4" s="44" t="s">
        <v>178</v>
      </c>
      <c r="G4" s="44" t="s">
        <v>179</v>
      </c>
      <c r="H4" s="44" t="s">
        <v>180</v>
      </c>
      <c r="I4" s="44" t="s">
        <v>181</v>
      </c>
      <c r="J4" s="44" t="s">
        <v>182</v>
      </c>
      <c r="K4" s="44" t="s">
        <v>183</v>
      </c>
      <c r="L4" s="44" t="s">
        <v>184</v>
      </c>
      <c r="M4" s="44" t="s">
        <v>185</v>
      </c>
      <c r="N4" s="44" t="s">
        <v>186</v>
      </c>
      <c r="O4" s="44" t="s">
        <v>187</v>
      </c>
      <c r="P4" s="44" t="s">
        <v>188</v>
      </c>
      <c r="Q4" s="44" t="s">
        <v>189</v>
      </c>
      <c r="R4" s="44" t="s">
        <v>190</v>
      </c>
      <c r="S4" s="44" t="s">
        <v>191</v>
      </c>
    </row>
    <row r="5" ht="20.7" customHeight="1" spans="1:19">
      <c r="A5" s="44" t="s">
        <v>154</v>
      </c>
      <c r="B5" s="44" t="s">
        <v>155</v>
      </c>
      <c r="C5" s="44" t="s">
        <v>156</v>
      </c>
      <c r="D5" s="22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ht="20" customHeight="1" spans="1:19">
      <c r="A6" s="69">
        <v>201</v>
      </c>
      <c r="B6" s="69" t="s">
        <v>157</v>
      </c>
      <c r="C6" s="69" t="s">
        <v>158</v>
      </c>
      <c r="D6" s="70" t="s">
        <v>159</v>
      </c>
      <c r="E6" s="71">
        <v>74.06</v>
      </c>
      <c r="F6" s="77">
        <v>74.06</v>
      </c>
      <c r="G6" s="92"/>
      <c r="H6" s="92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ht="20" customHeight="1" spans="1:19">
      <c r="A7" s="73" t="s">
        <v>160</v>
      </c>
      <c r="B7" s="73" t="s">
        <v>157</v>
      </c>
      <c r="C7" s="73" t="s">
        <v>161</v>
      </c>
      <c r="D7" s="70" t="s">
        <v>162</v>
      </c>
      <c r="E7" s="71">
        <v>44.24</v>
      </c>
      <c r="F7" s="100"/>
      <c r="G7" s="71">
        <v>44.24</v>
      </c>
      <c r="H7" s="95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ht="20" customHeight="1" spans="1:19">
      <c r="A8" s="73" t="s">
        <v>163</v>
      </c>
      <c r="B8" s="73" t="s">
        <v>164</v>
      </c>
      <c r="C8" s="73" t="s">
        <v>164</v>
      </c>
      <c r="D8" s="70" t="s">
        <v>165</v>
      </c>
      <c r="E8" s="71">
        <v>517.95</v>
      </c>
      <c r="F8" s="100"/>
      <c r="G8" s="95"/>
      <c r="H8" s="95"/>
      <c r="I8" s="44"/>
      <c r="J8" s="44"/>
      <c r="K8" s="44"/>
      <c r="L8" s="44"/>
      <c r="M8" s="44"/>
      <c r="N8" s="44"/>
      <c r="O8" s="44"/>
      <c r="P8" s="44"/>
      <c r="Q8" s="44"/>
      <c r="R8" s="44"/>
      <c r="S8" s="71">
        <v>517.95</v>
      </c>
    </row>
    <row r="9" ht="20" customHeight="1" spans="1:19">
      <c r="A9" s="73" t="s">
        <v>166</v>
      </c>
      <c r="B9" s="73" t="s">
        <v>167</v>
      </c>
      <c r="C9" s="73" t="s">
        <v>167</v>
      </c>
      <c r="D9" s="70" t="s">
        <v>168</v>
      </c>
      <c r="E9" s="71">
        <v>9.91</v>
      </c>
      <c r="F9" s="71">
        <v>9.91</v>
      </c>
      <c r="G9" s="95"/>
      <c r="H9" s="95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</row>
    <row r="10" ht="20" customHeight="1" spans="1:19">
      <c r="A10" s="73" t="s">
        <v>166</v>
      </c>
      <c r="B10" s="73" t="s">
        <v>167</v>
      </c>
      <c r="C10" s="73" t="s">
        <v>169</v>
      </c>
      <c r="D10" s="70" t="s">
        <v>170</v>
      </c>
      <c r="E10" s="71">
        <v>4.96</v>
      </c>
      <c r="F10" s="71">
        <v>4.96</v>
      </c>
      <c r="G10" s="95"/>
      <c r="H10" s="9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ht="20" customHeight="1" spans="1:19">
      <c r="A11" s="73" t="s">
        <v>166</v>
      </c>
      <c r="B11" s="73" t="s">
        <v>164</v>
      </c>
      <c r="C11" s="73" t="s">
        <v>164</v>
      </c>
      <c r="D11" s="70" t="s">
        <v>171</v>
      </c>
      <c r="E11" s="71">
        <v>0.29</v>
      </c>
      <c r="F11" s="71">
        <v>0.29</v>
      </c>
      <c r="G11" s="95"/>
      <c r="H11" s="9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ht="20" customHeight="1" spans="1:19">
      <c r="A12" s="73" t="s">
        <v>172</v>
      </c>
      <c r="B12" s="73" t="s">
        <v>173</v>
      </c>
      <c r="C12" s="73" t="s">
        <v>164</v>
      </c>
      <c r="D12" s="70" t="s">
        <v>174</v>
      </c>
      <c r="E12" s="71">
        <v>8.78</v>
      </c>
      <c r="F12" s="71">
        <v>8.78</v>
      </c>
      <c r="G12" s="95"/>
      <c r="H12" s="95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ht="20" customHeight="1" spans="1:19">
      <c r="A13" s="73" t="s">
        <v>175</v>
      </c>
      <c r="B13" s="73" t="s">
        <v>161</v>
      </c>
      <c r="C13" s="73" t="s">
        <v>158</v>
      </c>
      <c r="D13" s="70" t="s">
        <v>176</v>
      </c>
      <c r="E13" s="71">
        <v>7.43</v>
      </c>
      <c r="F13" s="71">
        <v>7.43</v>
      </c>
      <c r="G13" s="95"/>
      <c r="H13" s="95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ht="20" customHeight="1" spans="1:19">
      <c r="A14" s="95"/>
      <c r="B14" s="96"/>
      <c r="C14" s="95"/>
      <c r="D14" s="101"/>
      <c r="E14" s="100"/>
      <c r="F14" s="100"/>
      <c r="G14" s="102"/>
      <c r="H14" s="102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</row>
    <row r="15" ht="20" customHeight="1" spans="1:19">
      <c r="A15" s="95"/>
      <c r="B15" s="95"/>
      <c r="C15" s="95"/>
      <c r="D15" s="101"/>
      <c r="E15" s="100"/>
      <c r="F15" s="100"/>
      <c r="G15" s="103"/>
      <c r="H15" s="103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dataValidations count="1">
    <dataValidation type="list" allowBlank="1" showInputMessage="1" showErrorMessage="1" sqref="D6">
      <formula1>"工资福利支出,办公费,印刷费,咨询费,手续费,水费,电费,邮电费,取暖费,物业管理费,差旅费,因公出国（出境）费用,维修（护）费,租赁费,会议费,培训费,公务接待费,专用材料费,被装购置费,专用燃料费,劳务费,委托业务费,工会经费,福利费,公务用车运行维护费,其他交通费用,税金及附加费用,其他商品和服务支出,对个人和家庭的补助,债务利息及费用支出,资本性支出（基本建设）,资本性支出,对企业补助（基本建设）,对企业补助,对社会保障基金补助,其他支出"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5" workbookViewId="0">
      <selection activeCell="D6" sqref="D6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4166666666667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9"/>
    </row>
    <row r="2" ht="37.05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6" t="s">
        <v>29</v>
      </c>
      <c r="T3" s="26"/>
    </row>
    <row r="4" ht="22.4" customHeight="1" spans="1:20">
      <c r="A4" s="44" t="s">
        <v>147</v>
      </c>
      <c r="B4" s="44"/>
      <c r="C4" s="44"/>
      <c r="D4" s="22" t="s">
        <v>148</v>
      </c>
      <c r="E4" s="44" t="s">
        <v>192</v>
      </c>
      <c r="F4" s="44" t="s">
        <v>149</v>
      </c>
      <c r="G4" s="44"/>
      <c r="H4" s="44"/>
      <c r="I4" s="44"/>
      <c r="J4" s="44" t="s">
        <v>150</v>
      </c>
      <c r="K4" s="44"/>
      <c r="L4" s="44"/>
      <c r="M4" s="44"/>
      <c r="N4" s="44"/>
      <c r="O4" s="44"/>
      <c r="P4" s="44"/>
      <c r="Q4" s="44"/>
      <c r="R4" s="44"/>
      <c r="S4" s="44"/>
      <c r="T4" s="44"/>
    </row>
    <row r="5" ht="39.65" customHeight="1" spans="1:20">
      <c r="A5" s="44" t="s">
        <v>154</v>
      </c>
      <c r="B5" s="44" t="s">
        <v>155</v>
      </c>
      <c r="C5" s="44" t="s">
        <v>156</v>
      </c>
      <c r="D5" s="22"/>
      <c r="E5" s="44"/>
      <c r="F5" s="44" t="s">
        <v>128</v>
      </c>
      <c r="G5" s="44" t="s">
        <v>159</v>
      </c>
      <c r="H5" s="44" t="s">
        <v>193</v>
      </c>
      <c r="I5" s="44" t="s">
        <v>186</v>
      </c>
      <c r="J5" s="44" t="s">
        <v>128</v>
      </c>
      <c r="K5" s="44" t="s">
        <v>194</v>
      </c>
      <c r="L5" s="44" t="s">
        <v>195</v>
      </c>
      <c r="M5" s="44" t="s">
        <v>196</v>
      </c>
      <c r="N5" s="44" t="s">
        <v>188</v>
      </c>
      <c r="O5" s="44" t="s">
        <v>197</v>
      </c>
      <c r="P5" s="44" t="s">
        <v>198</v>
      </c>
      <c r="Q5" s="44" t="s">
        <v>199</v>
      </c>
      <c r="R5" s="44" t="s">
        <v>184</v>
      </c>
      <c r="S5" s="44" t="s">
        <v>187</v>
      </c>
      <c r="T5" s="44" t="s">
        <v>191</v>
      </c>
    </row>
    <row r="6" ht="20" customHeight="1" spans="1:20">
      <c r="A6" s="69">
        <v>201</v>
      </c>
      <c r="B6" s="69" t="s">
        <v>157</v>
      </c>
      <c r="C6" s="69" t="s">
        <v>158</v>
      </c>
      <c r="D6" s="70" t="s">
        <v>159</v>
      </c>
      <c r="E6" s="71">
        <v>74.06</v>
      </c>
      <c r="F6" s="71">
        <v>74.06</v>
      </c>
      <c r="G6" s="71">
        <v>74.06</v>
      </c>
      <c r="H6" s="92"/>
      <c r="I6" s="92"/>
      <c r="J6" s="92"/>
      <c r="K6" s="92"/>
      <c r="L6" s="92"/>
      <c r="M6" s="44"/>
      <c r="N6" s="44"/>
      <c r="O6" s="44"/>
      <c r="P6" s="44"/>
      <c r="Q6" s="44"/>
      <c r="R6" s="44"/>
      <c r="S6" s="44"/>
      <c r="T6" s="44"/>
    </row>
    <row r="7" ht="20" customHeight="1" spans="1:20">
      <c r="A7" s="73" t="s">
        <v>160</v>
      </c>
      <c r="B7" s="73" t="s">
        <v>157</v>
      </c>
      <c r="C7" s="73" t="s">
        <v>161</v>
      </c>
      <c r="D7" s="70" t="s">
        <v>162</v>
      </c>
      <c r="E7" s="71">
        <v>44.24</v>
      </c>
      <c r="F7" s="71">
        <v>44.24</v>
      </c>
      <c r="G7" s="77"/>
      <c r="H7" s="71">
        <v>44.24</v>
      </c>
      <c r="I7" s="99"/>
      <c r="J7" s="99"/>
      <c r="K7" s="99"/>
      <c r="L7" s="99"/>
      <c r="M7" s="44"/>
      <c r="N7" s="44"/>
      <c r="O7" s="44"/>
      <c r="P7" s="44"/>
      <c r="Q7" s="44"/>
      <c r="R7" s="44"/>
      <c r="S7" s="44"/>
      <c r="T7" s="44"/>
    </row>
    <row r="8" ht="20" customHeight="1" spans="1:20">
      <c r="A8" s="73" t="s">
        <v>163</v>
      </c>
      <c r="B8" s="73" t="s">
        <v>164</v>
      </c>
      <c r="C8" s="73" t="s">
        <v>164</v>
      </c>
      <c r="D8" s="70" t="s">
        <v>165</v>
      </c>
      <c r="E8" s="71">
        <v>517.95</v>
      </c>
      <c r="F8" s="71"/>
      <c r="G8" s="77"/>
      <c r="H8" s="93"/>
      <c r="I8" s="99"/>
      <c r="J8" s="71">
        <v>517.95</v>
      </c>
      <c r="K8" s="99"/>
      <c r="L8" s="99"/>
      <c r="M8" s="44"/>
      <c r="N8" s="44"/>
      <c r="O8" s="44"/>
      <c r="P8" s="44"/>
      <c r="Q8" s="44"/>
      <c r="R8" s="44"/>
      <c r="S8" s="44"/>
      <c r="T8" s="71">
        <v>517.95</v>
      </c>
    </row>
    <row r="9" ht="20" customHeight="1" spans="1:20">
      <c r="A9" s="73" t="s">
        <v>166</v>
      </c>
      <c r="B9" s="73" t="s">
        <v>167</v>
      </c>
      <c r="C9" s="73" t="s">
        <v>167</v>
      </c>
      <c r="D9" s="70" t="s">
        <v>168</v>
      </c>
      <c r="E9" s="71">
        <v>9.91</v>
      </c>
      <c r="F9" s="71">
        <v>9.91</v>
      </c>
      <c r="G9" s="71">
        <v>9.91</v>
      </c>
      <c r="H9" s="93"/>
      <c r="I9" s="99"/>
      <c r="J9" s="99"/>
      <c r="K9" s="99"/>
      <c r="L9" s="99"/>
      <c r="M9" s="44"/>
      <c r="N9" s="44"/>
      <c r="O9" s="44"/>
      <c r="P9" s="44"/>
      <c r="Q9" s="44"/>
      <c r="R9" s="44"/>
      <c r="S9" s="44"/>
      <c r="T9" s="44"/>
    </row>
    <row r="10" ht="20" customHeight="1" spans="1:20">
      <c r="A10" s="73" t="s">
        <v>166</v>
      </c>
      <c r="B10" s="73" t="s">
        <v>167</v>
      </c>
      <c r="C10" s="73" t="s">
        <v>169</v>
      </c>
      <c r="D10" s="70" t="s">
        <v>170</v>
      </c>
      <c r="E10" s="71">
        <v>4.96</v>
      </c>
      <c r="F10" s="71">
        <v>4.96</v>
      </c>
      <c r="G10" s="71">
        <v>4.96</v>
      </c>
      <c r="H10" s="93"/>
      <c r="I10" s="99"/>
      <c r="J10" s="99"/>
      <c r="K10" s="99"/>
      <c r="L10" s="99"/>
      <c r="M10" s="44"/>
      <c r="N10" s="44"/>
      <c r="O10" s="44"/>
      <c r="P10" s="44"/>
      <c r="Q10" s="44"/>
      <c r="R10" s="44"/>
      <c r="S10" s="44"/>
      <c r="T10" s="44"/>
    </row>
    <row r="11" ht="20" customHeight="1" spans="1:20">
      <c r="A11" s="73" t="s">
        <v>166</v>
      </c>
      <c r="B11" s="73" t="s">
        <v>164</v>
      </c>
      <c r="C11" s="73" t="s">
        <v>164</v>
      </c>
      <c r="D11" s="70" t="s">
        <v>171</v>
      </c>
      <c r="E11" s="71">
        <v>0.29</v>
      </c>
      <c r="F11" s="71">
        <v>0.29</v>
      </c>
      <c r="G11" s="71">
        <v>0.29</v>
      </c>
      <c r="H11" s="93"/>
      <c r="I11" s="99"/>
      <c r="J11" s="99"/>
      <c r="K11" s="99"/>
      <c r="L11" s="99"/>
      <c r="M11" s="44"/>
      <c r="N11" s="44"/>
      <c r="O11" s="44"/>
      <c r="P11" s="44"/>
      <c r="Q11" s="44"/>
      <c r="R11" s="44"/>
      <c r="S11" s="44"/>
      <c r="T11" s="44"/>
    </row>
    <row r="12" ht="20" customHeight="1" spans="1:20">
      <c r="A12" s="73" t="s">
        <v>172</v>
      </c>
      <c r="B12" s="73" t="s">
        <v>173</v>
      </c>
      <c r="C12" s="73" t="s">
        <v>164</v>
      </c>
      <c r="D12" s="70" t="s">
        <v>174</v>
      </c>
      <c r="E12" s="71">
        <v>8.78</v>
      </c>
      <c r="F12" s="71">
        <v>8.78</v>
      </c>
      <c r="G12" s="71">
        <v>8.78</v>
      </c>
      <c r="H12" s="93"/>
      <c r="I12" s="99"/>
      <c r="J12" s="99"/>
      <c r="K12" s="99"/>
      <c r="L12" s="99"/>
      <c r="M12" s="44"/>
      <c r="N12" s="44"/>
      <c r="O12" s="44"/>
      <c r="P12" s="44"/>
      <c r="Q12" s="44"/>
      <c r="R12" s="44"/>
      <c r="S12" s="44"/>
      <c r="T12" s="44"/>
    </row>
    <row r="13" ht="20" customHeight="1" spans="1:20">
      <c r="A13" s="73" t="s">
        <v>175</v>
      </c>
      <c r="B13" s="73" t="s">
        <v>161</v>
      </c>
      <c r="C13" s="73" t="s">
        <v>158</v>
      </c>
      <c r="D13" s="70" t="s">
        <v>176</v>
      </c>
      <c r="E13" s="71">
        <v>7.43</v>
      </c>
      <c r="F13" s="71">
        <v>7.43</v>
      </c>
      <c r="G13" s="71">
        <v>7.43</v>
      </c>
      <c r="H13" s="94"/>
      <c r="I13" s="99"/>
      <c r="J13" s="99"/>
      <c r="K13" s="99"/>
      <c r="L13" s="99"/>
      <c r="M13" s="44"/>
      <c r="N13" s="44"/>
      <c r="O13" s="44"/>
      <c r="P13" s="44"/>
      <c r="Q13" s="44"/>
      <c r="R13" s="44"/>
      <c r="S13" s="44"/>
      <c r="T13" s="44"/>
    </row>
    <row r="14" ht="20" customHeight="1" spans="1:20">
      <c r="A14" s="95"/>
      <c r="B14" s="96"/>
      <c r="C14" s="95"/>
      <c r="D14" s="97"/>
      <c r="E14" s="77"/>
      <c r="F14" s="77"/>
      <c r="G14" s="77"/>
      <c r="H14" s="93"/>
      <c r="I14" s="99"/>
      <c r="J14" s="99"/>
      <c r="K14" s="99"/>
      <c r="L14" s="99"/>
      <c r="M14" s="44"/>
      <c r="N14" s="44"/>
      <c r="O14" s="44"/>
      <c r="P14" s="44"/>
      <c r="Q14" s="44"/>
      <c r="R14" s="44"/>
      <c r="S14" s="44"/>
      <c r="T14" s="44"/>
    </row>
    <row r="15" ht="20" customHeight="1" spans="1:20">
      <c r="A15" s="95"/>
      <c r="B15" s="95"/>
      <c r="C15" s="95"/>
      <c r="D15" s="97"/>
      <c r="E15" s="77"/>
      <c r="F15" s="77"/>
      <c r="G15" s="77"/>
      <c r="H15" s="93"/>
      <c r="I15" s="99"/>
      <c r="J15" s="99"/>
      <c r="K15" s="99"/>
      <c r="L15" s="99"/>
      <c r="M15" s="46"/>
      <c r="N15" s="46"/>
      <c r="O15" s="46"/>
      <c r="P15" s="46"/>
      <c r="Q15" s="46"/>
      <c r="R15" s="46"/>
      <c r="S15" s="46"/>
      <c r="T15" s="46"/>
    </row>
    <row r="16" ht="20" customHeight="1" spans="1:20">
      <c r="A16" s="43"/>
      <c r="B16" s="43"/>
      <c r="C16" s="43"/>
      <c r="D16" s="47"/>
      <c r="E16" s="63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ht="20" customHeight="1" spans="1:20">
      <c r="A17" s="52"/>
      <c r="B17" s="52"/>
      <c r="C17" s="52"/>
      <c r="D17" s="48"/>
      <c r="E17" s="63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ht="20" customHeight="1" spans="1:20">
      <c r="A18" s="53"/>
      <c r="B18" s="53"/>
      <c r="C18" s="53"/>
      <c r="D18" s="98"/>
      <c r="E18" s="49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dataValidations count="1">
    <dataValidation type="list" allowBlank="1" showInputMessage="1" showErrorMessage="1" sqref="D6">
      <formula1>"工资福利支出,办公费,印刷费,咨询费,手续费,水费,电费,邮电费,取暖费,物业管理费,差旅费,因公出国（出境）费用,维修（护）费,租赁费,会议费,培训费,公务接待费,专用材料费,被装购置费,专用燃料费,劳务费,委托业务费,工会经费,福利费,公务用车运行维护费,其他交通费用,税金及附加费用,其他商品和服务支出,对个人和家庭的补助,债务利息及费用支出,资本性支出（基本建设）,资本性支出,对企业补助（基本建设）,对企业补助,对社会保障基金补助,其他支出"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B30" sqref="B3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83333333333" customWidth="1"/>
    <col min="5" max="5" width="0.133333333333333" customWidth="1"/>
    <col min="6" max="6" width="9.76666666666667" customWidth="1"/>
  </cols>
  <sheetData>
    <row r="1" ht="16.35" customHeight="1" spans="1:1">
      <c r="A1" s="19"/>
    </row>
    <row r="2" ht="31.9" customHeight="1" spans="1:4">
      <c r="A2" s="28" t="s">
        <v>11</v>
      </c>
      <c r="B2" s="28"/>
      <c r="C2" s="28"/>
      <c r="D2" s="28"/>
    </row>
    <row r="3" ht="18.95" customHeight="1" spans="1:5">
      <c r="A3" s="21" t="s">
        <v>28</v>
      </c>
      <c r="B3" s="21"/>
      <c r="C3" s="21"/>
      <c r="D3" s="26" t="s">
        <v>29</v>
      </c>
      <c r="E3" s="19"/>
    </row>
    <row r="4" ht="20.2" customHeight="1" spans="1:5">
      <c r="A4" s="22" t="s">
        <v>30</v>
      </c>
      <c r="B4" s="22"/>
      <c r="C4" s="22" t="s">
        <v>31</v>
      </c>
      <c r="D4" s="22"/>
      <c r="E4" s="30"/>
    </row>
    <row r="5" ht="20.2" customHeight="1" spans="1:5">
      <c r="A5" s="22" t="s">
        <v>32</v>
      </c>
      <c r="B5" s="22" t="s">
        <v>33</v>
      </c>
      <c r="C5" s="22" t="s">
        <v>32</v>
      </c>
      <c r="D5" s="22" t="s">
        <v>33</v>
      </c>
      <c r="E5" s="30"/>
    </row>
    <row r="6" ht="20.2" customHeight="1" spans="1:5">
      <c r="A6" s="43" t="s">
        <v>200</v>
      </c>
      <c r="B6" s="46">
        <v>667.62</v>
      </c>
      <c r="C6" s="43" t="s">
        <v>201</v>
      </c>
      <c r="D6" s="63">
        <v>667.62</v>
      </c>
      <c r="E6" s="39"/>
    </row>
    <row r="7" ht="20.2" customHeight="1" spans="1:5">
      <c r="A7" s="42" t="s">
        <v>202</v>
      </c>
      <c r="B7" s="37">
        <v>667.62</v>
      </c>
      <c r="C7" s="42" t="s">
        <v>38</v>
      </c>
      <c r="D7" s="49">
        <v>118.3</v>
      </c>
      <c r="E7" s="39"/>
    </row>
    <row r="8" ht="20.2" customHeight="1" spans="1:5">
      <c r="A8" s="90" t="s">
        <v>203</v>
      </c>
      <c r="B8" s="37">
        <v>667.62</v>
      </c>
      <c r="C8" s="42" t="s">
        <v>42</v>
      </c>
      <c r="D8" s="49"/>
      <c r="E8" s="39"/>
    </row>
    <row r="9" ht="31.05" customHeight="1" spans="1:5">
      <c r="A9" s="90" t="s">
        <v>204</v>
      </c>
      <c r="B9" s="37"/>
      <c r="C9" s="42" t="s">
        <v>46</v>
      </c>
      <c r="D9" s="49"/>
      <c r="E9" s="39"/>
    </row>
    <row r="10" ht="20.2" customHeight="1" spans="1:5">
      <c r="A10" s="42" t="s">
        <v>205</v>
      </c>
      <c r="B10" s="37"/>
      <c r="C10" s="42" t="s">
        <v>50</v>
      </c>
      <c r="D10" s="49">
        <v>517.95</v>
      </c>
      <c r="E10" s="39"/>
    </row>
    <row r="11" ht="20.2" customHeight="1" spans="1:5">
      <c r="A11" s="42" t="s">
        <v>206</v>
      </c>
      <c r="B11" s="37"/>
      <c r="C11" s="42" t="s">
        <v>54</v>
      </c>
      <c r="D11" s="49"/>
      <c r="E11" s="39"/>
    </row>
    <row r="12" ht="20.2" customHeight="1" spans="1:5">
      <c r="A12" s="42" t="s">
        <v>207</v>
      </c>
      <c r="B12" s="37"/>
      <c r="C12" s="42" t="s">
        <v>58</v>
      </c>
      <c r="D12" s="49"/>
      <c r="E12" s="39"/>
    </row>
    <row r="13" ht="20.2" customHeight="1" spans="1:5">
      <c r="A13" s="43" t="s">
        <v>208</v>
      </c>
      <c r="B13" s="46">
        <f>B14+B15+B16+B17</f>
        <v>0</v>
      </c>
      <c r="C13" s="42" t="s">
        <v>62</v>
      </c>
      <c r="D13" s="49"/>
      <c r="E13" s="39"/>
    </row>
    <row r="14" ht="20.2" customHeight="1" spans="1:5">
      <c r="A14" s="42" t="s">
        <v>202</v>
      </c>
      <c r="B14" s="37"/>
      <c r="C14" s="42" t="s">
        <v>66</v>
      </c>
      <c r="D14" s="49">
        <v>15.16</v>
      </c>
      <c r="E14" s="39"/>
    </row>
    <row r="15" ht="20.2" customHeight="1" spans="1:5">
      <c r="A15" s="42" t="s">
        <v>205</v>
      </c>
      <c r="B15" s="37"/>
      <c r="C15" s="42" t="s">
        <v>70</v>
      </c>
      <c r="D15" s="49"/>
      <c r="E15" s="39"/>
    </row>
    <row r="16" ht="20.2" customHeight="1" spans="1:5">
      <c r="A16" s="42" t="s">
        <v>206</v>
      </c>
      <c r="B16" s="37"/>
      <c r="C16" s="42" t="s">
        <v>74</v>
      </c>
      <c r="D16" s="49">
        <v>8.78</v>
      </c>
      <c r="E16" s="39"/>
    </row>
    <row r="17" ht="20.2" customHeight="1" spans="1:5">
      <c r="A17" s="42" t="s">
        <v>207</v>
      </c>
      <c r="B17" s="37"/>
      <c r="C17" s="42" t="s">
        <v>78</v>
      </c>
      <c r="D17" s="49"/>
      <c r="E17" s="39"/>
    </row>
    <row r="18" ht="20.2" customHeight="1" spans="1:5">
      <c r="A18" s="42"/>
      <c r="B18" s="37"/>
      <c r="C18" s="42" t="s">
        <v>82</v>
      </c>
      <c r="D18" s="49"/>
      <c r="E18" s="39"/>
    </row>
    <row r="19" ht="20.2" customHeight="1" spans="1:5">
      <c r="A19" s="42"/>
      <c r="B19" s="42"/>
      <c r="C19" s="42" t="s">
        <v>86</v>
      </c>
      <c r="D19" s="49"/>
      <c r="E19" s="39"/>
    </row>
    <row r="20" ht="20.2" customHeight="1" spans="1:5">
      <c r="A20" s="42"/>
      <c r="B20" s="42"/>
      <c r="C20" s="42" t="s">
        <v>90</v>
      </c>
      <c r="D20" s="49"/>
      <c r="E20" s="39"/>
    </row>
    <row r="21" ht="20.2" customHeight="1" spans="1:5">
      <c r="A21" s="42"/>
      <c r="B21" s="42"/>
      <c r="C21" s="42" t="s">
        <v>94</v>
      </c>
      <c r="D21" s="49"/>
      <c r="E21" s="39"/>
    </row>
    <row r="22" ht="20.2" customHeight="1" spans="1:5">
      <c r="A22" s="42"/>
      <c r="B22" s="42"/>
      <c r="C22" s="42" t="s">
        <v>97</v>
      </c>
      <c r="D22" s="49"/>
      <c r="E22" s="39"/>
    </row>
    <row r="23" ht="20.2" customHeight="1" spans="1:5">
      <c r="A23" s="42"/>
      <c r="B23" s="42"/>
      <c r="C23" s="42" t="s">
        <v>100</v>
      </c>
      <c r="D23" s="49"/>
      <c r="E23" s="39"/>
    </row>
    <row r="24" ht="20.2" customHeight="1" spans="1:5">
      <c r="A24" s="42"/>
      <c r="B24" s="42"/>
      <c r="C24" s="42" t="s">
        <v>102</v>
      </c>
      <c r="D24" s="49"/>
      <c r="E24" s="39"/>
    </row>
    <row r="25" ht="20.2" customHeight="1" spans="1:5">
      <c r="A25" s="42"/>
      <c r="B25" s="42"/>
      <c r="C25" s="42" t="s">
        <v>104</v>
      </c>
      <c r="D25" s="49"/>
      <c r="E25" s="39"/>
    </row>
    <row r="26" ht="20.2" customHeight="1" spans="1:5">
      <c r="A26" s="42"/>
      <c r="B26" s="42"/>
      <c r="C26" s="42" t="s">
        <v>106</v>
      </c>
      <c r="D26" s="49">
        <v>7.43</v>
      </c>
      <c r="E26" s="39"/>
    </row>
    <row r="27" ht="20.2" customHeight="1" spans="1:5">
      <c r="A27" s="42"/>
      <c r="B27" s="42"/>
      <c r="C27" s="42" t="s">
        <v>108</v>
      </c>
      <c r="D27" s="49"/>
      <c r="E27" s="39"/>
    </row>
    <row r="28" ht="20.2" customHeight="1" spans="1:5">
      <c r="A28" s="42"/>
      <c r="B28" s="42"/>
      <c r="C28" s="42" t="s">
        <v>110</v>
      </c>
      <c r="D28" s="49"/>
      <c r="E28" s="39"/>
    </row>
    <row r="29" ht="20.2" customHeight="1" spans="1:5">
      <c r="A29" s="42"/>
      <c r="B29" s="42"/>
      <c r="C29" s="42" t="s">
        <v>112</v>
      </c>
      <c r="D29" s="49"/>
      <c r="E29" s="39"/>
    </row>
    <row r="30" ht="20.2" customHeight="1" spans="1:5">
      <c r="A30" s="42"/>
      <c r="B30" s="42"/>
      <c r="C30" s="42" t="s">
        <v>114</v>
      </c>
      <c r="D30" s="49"/>
      <c r="E30" s="39"/>
    </row>
    <row r="31" ht="20.2" customHeight="1" spans="1:5">
      <c r="A31" s="42"/>
      <c r="B31" s="42"/>
      <c r="C31" s="42" t="s">
        <v>116</v>
      </c>
      <c r="D31" s="49"/>
      <c r="E31" s="39"/>
    </row>
    <row r="32" ht="20.2" customHeight="1" spans="1:5">
      <c r="A32" s="42"/>
      <c r="B32" s="42"/>
      <c r="C32" s="42" t="s">
        <v>118</v>
      </c>
      <c r="D32" s="49"/>
      <c r="E32" s="39"/>
    </row>
    <row r="33" ht="20.2" customHeight="1" spans="1:5">
      <c r="A33" s="42"/>
      <c r="B33" s="42"/>
      <c r="C33" s="42" t="s">
        <v>120</v>
      </c>
      <c r="D33" s="49"/>
      <c r="E33" s="39"/>
    </row>
    <row r="34" ht="20.2" customHeight="1" spans="1:5">
      <c r="A34" s="42"/>
      <c r="B34" s="42"/>
      <c r="C34" s="42" t="s">
        <v>121</v>
      </c>
      <c r="D34" s="49"/>
      <c r="E34" s="39"/>
    </row>
    <row r="35" ht="20.2" customHeight="1" spans="1:5">
      <c r="A35" s="42"/>
      <c r="B35" s="42"/>
      <c r="C35" s="42" t="s">
        <v>122</v>
      </c>
      <c r="D35" s="49"/>
      <c r="E35" s="39"/>
    </row>
    <row r="36" ht="20.2" customHeight="1" spans="1:5">
      <c r="A36" s="42"/>
      <c r="B36" s="42"/>
      <c r="C36" s="42" t="s">
        <v>123</v>
      </c>
      <c r="D36" s="49"/>
      <c r="E36" s="39"/>
    </row>
    <row r="37" ht="20.2" customHeight="1" spans="1:5">
      <c r="A37" s="42"/>
      <c r="B37" s="42"/>
      <c r="C37" s="42"/>
      <c r="D37" s="42"/>
      <c r="E37" s="39"/>
    </row>
    <row r="38" ht="20.2" customHeight="1" spans="1:5">
      <c r="A38" s="43"/>
      <c r="B38" s="43"/>
      <c r="C38" s="43" t="s">
        <v>209</v>
      </c>
      <c r="D38" s="46"/>
      <c r="E38" s="91"/>
    </row>
    <row r="39" ht="20.2" customHeight="1" spans="1:5">
      <c r="A39" s="43"/>
      <c r="B39" s="43"/>
      <c r="C39" s="43"/>
      <c r="D39" s="43"/>
      <c r="E39" s="91"/>
    </row>
    <row r="40" ht="20.2" customHeight="1" spans="1:5">
      <c r="A40" s="44" t="s">
        <v>210</v>
      </c>
      <c r="B40" s="46">
        <f>B13+B6</f>
        <v>667.62</v>
      </c>
      <c r="C40" s="44" t="s">
        <v>211</v>
      </c>
      <c r="D40" s="63">
        <f>D38+D6</f>
        <v>667.62</v>
      </c>
      <c r="E40" s="9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6" workbookViewId="0">
      <selection activeCell="D12" sqref="D12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9"/>
    </row>
    <row r="2" ht="43.1" customHeight="1" spans="1:1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1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6" t="s">
        <v>29</v>
      </c>
      <c r="K3" s="26"/>
    </row>
    <row r="4" ht="25" customHeight="1" spans="1:11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/>
      <c r="H4" s="22"/>
      <c r="I4" s="22"/>
      <c r="J4" s="22"/>
      <c r="K4" s="22" t="s">
        <v>150</v>
      </c>
    </row>
    <row r="5" ht="20.7" customHeight="1" spans="1:11">
      <c r="A5" s="22"/>
      <c r="B5" s="22"/>
      <c r="C5" s="22"/>
      <c r="D5" s="22"/>
      <c r="E5" s="22"/>
      <c r="F5" s="22" t="s">
        <v>131</v>
      </c>
      <c r="G5" s="22" t="s">
        <v>212</v>
      </c>
      <c r="H5" s="22"/>
      <c r="I5" s="22"/>
      <c r="J5" s="22" t="s">
        <v>213</v>
      </c>
      <c r="K5" s="22"/>
    </row>
    <row r="6" ht="28.45" customHeight="1" spans="1:11">
      <c r="A6" s="22" t="s">
        <v>154</v>
      </c>
      <c r="B6" s="22" t="s">
        <v>155</v>
      </c>
      <c r="C6" s="22" t="s">
        <v>156</v>
      </c>
      <c r="D6" s="22"/>
      <c r="E6" s="22"/>
      <c r="F6" s="22"/>
      <c r="G6" s="22" t="s">
        <v>159</v>
      </c>
      <c r="H6" s="22" t="s">
        <v>214</v>
      </c>
      <c r="I6" s="22" t="s">
        <v>186</v>
      </c>
      <c r="J6" s="22"/>
      <c r="K6" s="22"/>
    </row>
    <row r="7" ht="25" customHeight="1" spans="1:12">
      <c r="A7" s="69">
        <v>201</v>
      </c>
      <c r="B7" s="69" t="s">
        <v>157</v>
      </c>
      <c r="C7" s="69" t="s">
        <v>158</v>
      </c>
      <c r="D7" s="70" t="s">
        <v>159</v>
      </c>
      <c r="E7" s="71">
        <v>74.06</v>
      </c>
      <c r="F7" s="71">
        <v>74.06</v>
      </c>
      <c r="G7" s="71">
        <v>74.06</v>
      </c>
      <c r="H7" s="77"/>
      <c r="I7" s="85"/>
      <c r="J7" s="85"/>
      <c r="K7" s="86"/>
      <c r="L7" s="87"/>
    </row>
    <row r="8" ht="25" customHeight="1" spans="1:12">
      <c r="A8" s="73" t="s">
        <v>160</v>
      </c>
      <c r="B8" s="73" t="s">
        <v>157</v>
      </c>
      <c r="C8" s="73" t="s">
        <v>161</v>
      </c>
      <c r="D8" s="70" t="s">
        <v>162</v>
      </c>
      <c r="E8" s="71">
        <v>44.24</v>
      </c>
      <c r="F8" s="77">
        <v>44.24</v>
      </c>
      <c r="G8" s="77"/>
      <c r="H8" s="77"/>
      <c r="I8" s="85"/>
      <c r="J8" s="85">
        <v>44.24</v>
      </c>
      <c r="K8" s="88"/>
      <c r="L8" s="87"/>
    </row>
    <row r="9" ht="25" customHeight="1" spans="1:12">
      <c r="A9" s="73" t="s">
        <v>163</v>
      </c>
      <c r="B9" s="73" t="s">
        <v>164</v>
      </c>
      <c r="C9" s="73" t="s">
        <v>164</v>
      </c>
      <c r="D9" s="70" t="s">
        <v>165</v>
      </c>
      <c r="E9" s="71">
        <v>517.95</v>
      </c>
      <c r="F9" s="71">
        <v>517.95</v>
      </c>
      <c r="G9" s="77"/>
      <c r="H9" s="77"/>
      <c r="I9" s="85"/>
      <c r="J9" s="85"/>
      <c r="K9" s="71">
        <v>517.95</v>
      </c>
      <c r="L9" s="87"/>
    </row>
    <row r="10" ht="25" customHeight="1" spans="1:12">
      <c r="A10" s="73" t="s">
        <v>166</v>
      </c>
      <c r="B10" s="73" t="s">
        <v>167</v>
      </c>
      <c r="C10" s="73" t="s">
        <v>167</v>
      </c>
      <c r="D10" s="70" t="s">
        <v>168</v>
      </c>
      <c r="E10" s="71">
        <v>9.91</v>
      </c>
      <c r="F10" s="77">
        <f>G10+H10+I10+J10</f>
        <v>9.91</v>
      </c>
      <c r="G10" s="71">
        <v>9.91</v>
      </c>
      <c r="H10" s="77"/>
      <c r="I10" s="85"/>
      <c r="J10" s="85"/>
      <c r="K10" s="88"/>
      <c r="L10" s="87"/>
    </row>
    <row r="11" ht="25" customHeight="1" spans="1:12">
      <c r="A11" s="73" t="s">
        <v>166</v>
      </c>
      <c r="B11" s="73" t="s">
        <v>167</v>
      </c>
      <c r="C11" s="73" t="s">
        <v>169</v>
      </c>
      <c r="D11" s="70" t="s">
        <v>170</v>
      </c>
      <c r="E11" s="71">
        <v>4.96</v>
      </c>
      <c r="F11" s="77">
        <f>G11+H11+I11+J11</f>
        <v>4.96</v>
      </c>
      <c r="G11" s="71">
        <v>4.96</v>
      </c>
      <c r="H11" s="77"/>
      <c r="I11" s="85"/>
      <c r="J11" s="85"/>
      <c r="K11" s="88"/>
      <c r="L11" s="87"/>
    </row>
    <row r="12" ht="25" customHeight="1" spans="1:12">
      <c r="A12" s="73" t="s">
        <v>166</v>
      </c>
      <c r="B12" s="73" t="s">
        <v>164</v>
      </c>
      <c r="C12" s="73" t="s">
        <v>164</v>
      </c>
      <c r="D12" s="70" t="s">
        <v>171</v>
      </c>
      <c r="E12" s="71">
        <v>0.29</v>
      </c>
      <c r="F12" s="77">
        <f>G12+H12+I12+J12</f>
        <v>0.29</v>
      </c>
      <c r="G12" s="71">
        <v>0.29</v>
      </c>
      <c r="H12" s="77"/>
      <c r="I12" s="85"/>
      <c r="J12" s="85"/>
      <c r="K12" s="88"/>
      <c r="L12" s="87"/>
    </row>
    <row r="13" ht="25" customHeight="1" spans="1:12">
      <c r="A13" s="73" t="s">
        <v>172</v>
      </c>
      <c r="B13" s="73" t="s">
        <v>173</v>
      </c>
      <c r="C13" s="73" t="s">
        <v>164</v>
      </c>
      <c r="D13" s="70" t="s">
        <v>174</v>
      </c>
      <c r="E13" s="71">
        <v>8.78</v>
      </c>
      <c r="F13" s="77">
        <f>G13+H13+I13+J13</f>
        <v>8.78</v>
      </c>
      <c r="G13" s="71">
        <v>8.78</v>
      </c>
      <c r="H13" s="77"/>
      <c r="I13" s="85"/>
      <c r="J13" s="85"/>
      <c r="K13" s="88"/>
      <c r="L13" s="87"/>
    </row>
    <row r="14" ht="25" customHeight="1" spans="1:12">
      <c r="A14" s="73" t="s">
        <v>175</v>
      </c>
      <c r="B14" s="73" t="s">
        <v>161</v>
      </c>
      <c r="C14" s="73" t="s">
        <v>158</v>
      </c>
      <c r="D14" s="70" t="s">
        <v>176</v>
      </c>
      <c r="E14" s="71">
        <v>7.43</v>
      </c>
      <c r="F14" s="77">
        <f>G14+H14+I14+J14</f>
        <v>7.43</v>
      </c>
      <c r="G14" s="71">
        <v>7.43</v>
      </c>
      <c r="H14" s="77"/>
      <c r="I14" s="85"/>
      <c r="J14" s="85"/>
      <c r="K14" s="88"/>
      <c r="L14" s="87"/>
    </row>
    <row r="15" ht="25" customHeight="1" spans="1:12">
      <c r="A15" s="78"/>
      <c r="B15" s="79"/>
      <c r="C15" s="78"/>
      <c r="D15" s="80"/>
      <c r="E15" s="77"/>
      <c r="F15" s="77"/>
      <c r="G15" s="77"/>
      <c r="H15" s="77"/>
      <c r="I15" s="85"/>
      <c r="J15" s="85"/>
      <c r="K15" s="88"/>
      <c r="L15" s="87"/>
    </row>
    <row r="16" ht="25" customHeight="1" spans="1:12">
      <c r="A16" s="78"/>
      <c r="B16" s="78"/>
      <c r="C16" s="78"/>
      <c r="D16" s="81"/>
      <c r="E16" s="77"/>
      <c r="F16" s="77"/>
      <c r="G16" s="77"/>
      <c r="H16" s="77"/>
      <c r="I16" s="85"/>
      <c r="J16" s="85"/>
      <c r="K16" s="88"/>
      <c r="L16" s="87"/>
    </row>
    <row r="17" ht="25" customHeight="1" spans="1:11">
      <c r="A17" s="41"/>
      <c r="B17" s="41"/>
      <c r="C17" s="41"/>
      <c r="D17" s="82"/>
      <c r="E17" s="77"/>
      <c r="F17" s="77"/>
      <c r="G17" s="34"/>
      <c r="H17" s="34"/>
      <c r="I17" s="34"/>
      <c r="J17" s="34"/>
      <c r="K17" s="89"/>
    </row>
    <row r="18" ht="25" customHeight="1" spans="1:11">
      <c r="A18" s="83"/>
      <c r="B18" s="83"/>
      <c r="C18" s="83"/>
      <c r="D18" s="41"/>
      <c r="E18" s="77"/>
      <c r="F18" s="77"/>
      <c r="G18" s="84"/>
      <c r="H18" s="84"/>
      <c r="I18" s="84"/>
      <c r="J18" s="84"/>
      <c r="K18" s="84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dataValidations count="1">
    <dataValidation type="list" allowBlank="1" showInputMessage="1" showErrorMessage="1" sqref="D7">
      <formula1>"工资福利支出,办公费,印刷费,咨询费,手续费,水费,电费,邮电费,取暖费,物业管理费,差旅费,因公出国（出境）费用,维修（护）费,租赁费,会议费,培训费,公务接待费,专用材料费,被装购置费,专用燃料费,劳务费,委托业务费,工会经费,福利费,公务用车运行维护费,其他交通费用,税金及附加费用,其他商品和服务支出,对个人和家庭的补助,债务利息及费用支出,资本性支出（基本建设）,资本性支出,对企业补助（基本建设）,对企业补助,对社会保障基金补助,其他支出"</formula1>
    </dataValidation>
  </dataValidation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2022-04-16T14:41:00Z</dcterms:created>
  <dcterms:modified xsi:type="dcterms:W3CDTF">2026-03-13T08:29:18Z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03E073A2B2534C2896CD52DD5B922B1B_13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