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8" activeTab="23"/>
  </bookViews>
  <sheets>
    <sheet name="封面" sheetId="1" r:id="rId1"/>
    <sheet name="目录" sheetId="2" r:id="rId2"/>
    <sheet name="1  收支总表" sheetId="3" r:id="rId3"/>
    <sheet name="2  收入总表" sheetId="4" r:id="rId4"/>
    <sheet name="3  支出总表" sheetId="5" r:id="rId5"/>
    <sheet name="4  支出分类汇总表(政府预算)" sheetId="6" r:id="rId6"/>
    <sheet name="5  支出分类汇总表（部门预算）" sheetId="7" r:id="rId7"/>
    <sheet name="6  财政拨款收支总表" sheetId="8" r:id="rId8"/>
    <sheet name="7  一般公共预算支出表" sheetId="9" r:id="rId9"/>
    <sheet name="8  工资福利(政府预算)" sheetId="10" r:id="rId10"/>
    <sheet name="9工资福利（部门预算）" sheetId="11" r:id="rId11"/>
    <sheet name="10  个人和家庭(政府预算)" sheetId="12" r:id="rId12"/>
    <sheet name="11  个人和家庭（部门预算）" sheetId="13" r:id="rId13"/>
    <sheet name="12  商品服务(政府预算)" sheetId="14" r:id="rId14"/>
    <sheet name="13  商品服务（部门预算）" sheetId="15" r:id="rId15"/>
    <sheet name="14  三公经费" sheetId="16" r:id="rId16"/>
    <sheet name="15  政府性基金" sheetId="17" r:id="rId17"/>
    <sheet name="16  政府性基金(政府预算)" sheetId="18" r:id="rId18"/>
    <sheet name="17  政府性基金（部门预算）" sheetId="19" r:id="rId19"/>
    <sheet name="18  国有资本经营预算" sheetId="20" r:id="rId20"/>
    <sheet name="19  财政专户管理资金" sheetId="21" r:id="rId21"/>
    <sheet name="20  专项清单" sheetId="22" r:id="rId22"/>
    <sheet name="21  项目支出绩效目标表" sheetId="23" r:id="rId23"/>
    <sheet name="22  整体支出绩效目标表" sheetId="24" r:id="rId24"/>
  </sheets>
  <calcPr calcId="144525"/>
</workbook>
</file>

<file path=xl/sharedStrings.xml><?xml version="1.0" encoding="utf-8"?>
<sst xmlns="http://schemas.openxmlformats.org/spreadsheetml/2006/main" count="1585" uniqueCount="448">
  <si>
    <t>2025年部门预算公开表</t>
  </si>
  <si>
    <t>单位编码：</t>
  </si>
  <si>
    <t>单位名称：</t>
  </si>
  <si>
    <t>岳阳市南湖新区民政局</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</si>
  <si>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</si>
  <si>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</si>
  <si>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</si>
  <si>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</si>
  <si>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</si>
  <si>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</si>
  <si>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</si>
  <si>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</si>
  <si>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</si>
  <si>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</si>
  <si>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</si>
  <si>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</si>
  <si>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</si>
  <si>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</si>
  <si>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</si>
  <si>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</si>
  <si>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</si>
  <si>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</si>
  <si>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</si>
  <si>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</si>
  <si>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</si>
  <si>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专项清单</t>
  </si>
  <si>
    <t>项目支出绩效目标表</t>
  </si>
  <si>
    <t>整体支出绩效目标表</t>
  </si>
  <si>
    <t>单位：岳阳市南湖新区民政局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</si>
  <si>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</si>
  <si>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</si>
  <si>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</si>
  <si>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</si>
  <si>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</si>
  <si>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</si>
  <si>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</si>
  <si>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</si>
  <si>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</si>
  <si>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</si>
  <si>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</si>
  <si>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</si>
  <si>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</si>
  <si>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</si>
  <si>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</si>
  <si>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</si>
  <si>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</si>
  <si>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</si>
  <si>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</si>
  <si>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</si>
  <si>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</si>
  <si>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</si>
  <si>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</si>
  <si>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</si>
  <si>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</si>
  <si>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</si>
  <si>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</si>
  <si>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</si>
  <si>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</si>
  <si>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</si>
  <si>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</si>
  <si>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</si>
  <si>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</si>
  <si>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</si>
  <si>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</si>
  <si>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</si>
  <si>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</si>
  <si>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</si>
  <si>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</si>
  <si>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</si>
  <si>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</si>
  <si>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</si>
  <si>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</si>
  <si>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</si>
  <si>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</si>
  <si>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</si>
  <si>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</si>
  <si>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</si>
  <si>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</si>
  <si>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</si>
  <si>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</si>
  <si>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</si>
  <si>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</si>
  <si>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</si>
  <si>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</si>
  <si>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</si>
  <si>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</si>
  <si>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</si>
  <si>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</si>
  <si>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</si>
  <si>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</si>
  <si>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</si>
  <si>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</si>
  <si>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</si>
  <si>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</si>
  <si>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</si>
  <si>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</si>
  <si>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</si>
  <si>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</si>
  <si>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</si>
  <si>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</si>
  <si>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</si>
  <si>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</si>
  <si>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</si>
  <si>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</si>
  <si>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</si>
  <si>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</si>
  <si>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</si>
  <si>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</si>
  <si>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</si>
  <si>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</si>
  <si>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</si>
  <si>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</si>
  <si>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</si>
  <si>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</si>
  <si>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</si>
  <si>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</si>
  <si>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</si>
  <si>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</si>
  <si>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</si>
  <si>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</si>
  <si>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</si>
  <si>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</si>
  <si>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</si>
  <si>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</si>
  <si>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收  入  总  计</t>
  </si>
  <si>
    <t>支  出  总  计</t>
  </si>
  <si>
    <t>单位代码</t>
  </si>
  <si>
    <t>部门（单位）名称</t>
  </si>
  <si>
    <t>合计</t>
  </si>
  <si>
    <t>本年收入</t>
  </si>
  <si>
    <t>上年结转结余</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</si>
  <si>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</si>
  <si>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</si>
  <si>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</si>
  <si>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</si>
  <si>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</si>
  <si>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</si>
  <si>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</si>
  <si>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</si>
  <si>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</si>
  <si>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</si>
  <si>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</si>
  <si>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</si>
  <si>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</si>
  <si>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</si>
  <si>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</si>
  <si>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</si>
  <si>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113</t>
  </si>
  <si>
    <t xml:space="preserve">  113001</t>
  </si>
  <si>
    <t xml:space="preserve">  岳阳市南湖新区民政局本级</t>
  </si>
  <si>
    <t>功能科目代码</t>
  </si>
  <si>
    <t>功能科目名称</t>
  </si>
  <si>
    <t>基本支出</t>
  </si>
  <si>
    <t>项目支出</t>
  </si>
  <si>
    <t>事业单位经营支出</t>
  </si>
  <si>
    <t>上缴上级支出</t>
  </si>
  <si>
    <t>对附属单位补助支出</t>
  </si>
  <si>
    <t>类</t>
  </si>
  <si>
    <t>款</t>
  </si>
  <si>
    <t>项</t>
  </si>
  <si>
    <t>社会保障和就业支出</t>
  </si>
  <si>
    <t>02</t>
  </si>
  <si>
    <t>民政管理事务</t>
  </si>
  <si>
    <t>208</t>
  </si>
  <si>
    <t>01</t>
  </si>
  <si>
    <t>行政运行</t>
  </si>
  <si>
    <t>一般行政管理事务</t>
  </si>
  <si>
    <t>99</t>
  </si>
  <si>
    <t>其他民政管理事务支出</t>
  </si>
  <si>
    <t>05</t>
  </si>
  <si>
    <t>行政事业单位养老支出</t>
  </si>
  <si>
    <t>机关事业单位基本养老保险缴费支出</t>
  </si>
  <si>
    <t>06</t>
  </si>
  <si>
    <t>机关事业单位职业年金缴费支出</t>
  </si>
  <si>
    <t>其他社会保障和就业支出</t>
  </si>
  <si>
    <t>210</t>
  </si>
  <si>
    <t>卫生健康支出</t>
  </si>
  <si>
    <t>11</t>
  </si>
  <si>
    <t>行政事业单位医疗</t>
  </si>
  <si>
    <t>其他行政事业单位医疗支出</t>
  </si>
  <si>
    <t>221</t>
  </si>
  <si>
    <t>住房保障支出</t>
  </si>
  <si>
    <t>211</t>
  </si>
  <si>
    <t>住房改革支出</t>
  </si>
  <si>
    <t>住房公积金</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</si>
  <si>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</si>
  <si>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</si>
  <si>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</si>
  <si>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</si>
  <si>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</si>
  <si>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</si>
  <si>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</si>
  <si>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</si>
  <si>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</si>
  <si>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</si>
  <si>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</si>
  <si>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</si>
  <si>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</si>
  <si>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</si>
  <si>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</si>
  <si>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</si>
  <si>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</si>
  <si>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</si>
  <si>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</si>
  <si>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</si>
  <si>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</si>
  <si>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</si>
  <si>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</si>
  <si>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</si>
  <si>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一、本年收入</t>
  </si>
  <si>
    <t>一、本年支出</t>
  </si>
  <si>
    <t>（一）一般公共预算拨款</t>
  </si>
  <si>
    <t>经费拨款</t>
  </si>
  <si>
    <t>纳入一般公共预算管理的非税收入拨款</t>
  </si>
  <si>
    <t>（二）政府性基金预算拨款</t>
  </si>
  <si>
    <t>（三）国有资本经营预算拨款</t>
  </si>
  <si>
    <t>（四）社会保险基金预算资金</t>
  </si>
  <si>
    <t>二、上年结转</t>
  </si>
  <si>
    <t>二、年终结转结余</t>
  </si>
  <si>
    <t>收    入    总    计</t>
  </si>
  <si>
    <t>支    出    总    计</t>
  </si>
  <si>
    <t>人员经费</t>
  </si>
  <si>
    <t>公用经费</t>
  </si>
  <si>
    <t>商品和服务支出</t>
  </si>
  <si>
    <t>工资奖金津补贴</t>
  </si>
  <si>
    <t>社会保障缴费</t>
  </si>
  <si>
    <t>其他工资福利支出</t>
  </si>
  <si>
    <t>其他对事业单位补助</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</si>
  <si>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</si>
  <si>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</si>
  <si>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</si>
  <si>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</si>
  <si>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</si>
  <si>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</si>
  <si>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</si>
  <si>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</si>
  <si>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</si>
  <si>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</si>
  <si>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</si>
  <si>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</si>
  <si>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</si>
  <si>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</si>
  <si>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总计</t>
  </si>
  <si>
    <t>社会福利和救济</t>
  </si>
  <si>
    <t>助学金</t>
  </si>
  <si>
    <t>个人农业生产补贴</t>
  </si>
  <si>
    <t>离退休费</t>
  </si>
  <si>
    <t>其他对个人和家庭的补助</t>
  </si>
  <si>
    <t>离休费</t>
  </si>
  <si>
    <t>退休费</t>
  </si>
  <si>
    <t>退职（役）费</t>
  </si>
  <si>
    <t>抚恤金</t>
  </si>
  <si>
    <t>生活补助</t>
  </si>
  <si>
    <t>救济费</t>
  </si>
  <si>
    <t>医疗费补助</t>
  </si>
  <si>
    <t>奖励金</t>
  </si>
  <si>
    <t>代缴社会保险费</t>
  </si>
  <si>
    <t>办公经费</t>
  </si>
  <si>
    <t>会议费</t>
  </si>
  <si>
    <t>培训费</t>
  </si>
  <si>
    <t>专用材料购置费</t>
  </si>
  <si>
    <t>委托业务费</t>
  </si>
  <si>
    <t>公务接待费</t>
  </si>
  <si>
    <t>因公出国（境）费用</t>
  </si>
  <si>
    <t>公务用车运行维护费</t>
  </si>
  <si>
    <t>维修(护)费</t>
  </si>
  <si>
    <t>其他商品和服务支出</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</si>
  <si>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</si>
  <si>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</si>
  <si>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</si>
  <si>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</si>
  <si>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</si>
  <si>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</si>
  <si>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</si>
  <si>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</si>
  <si>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</si>
  <si>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</si>
  <si>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</si>
  <si>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</si>
  <si>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</si>
  <si>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</si>
  <si>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</si>
  <si>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</si>
  <si>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</si>
  <si>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</si>
  <si>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</si>
  <si>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</si>
  <si>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单位名称</t>
  </si>
  <si>
    <t>“三公”经费合计</t>
  </si>
  <si>
    <t>因公出国（境）费</t>
  </si>
  <si>
    <t>公务用车购置及运行费</t>
  </si>
  <si>
    <t xml:space="preserve">公务接待费  </t>
  </si>
  <si>
    <t>公务用车购置费</t>
  </si>
  <si>
    <t>公务用车运行费</t>
  </si>
  <si>
    <t>科目编码</t>
  </si>
  <si>
    <t>科目名称</t>
  </si>
  <si>
    <t>本年政府性基金预算支出</t>
  </si>
  <si>
    <t>国有资本经营预算支出表</t>
  </si>
  <si>
    <t>本年国有资本经营预算支出</t>
  </si>
  <si>
    <t>本年财政专户管理资金预算支出</t>
  </si>
  <si>
    <t>专项资金预算汇总表</t>
  </si>
  <si>
    <t>专项名称</t>
  </si>
  <si>
    <t>预算额度</t>
  </si>
  <si>
    <t>预算编制方式</t>
  </si>
  <si>
    <t xml:space="preserve">总计  </t>
  </si>
  <si>
    <t>政府性基金</t>
  </si>
  <si>
    <t>编入部门预算金额</t>
  </si>
  <si>
    <t>财政代编金额</t>
  </si>
  <si>
    <t>一般公共预算小计</t>
  </si>
  <si>
    <t>纳入一般公共预算管理的非税收入</t>
  </si>
  <si>
    <t>一般债券</t>
  </si>
  <si>
    <t>外国政府和国际组织贷款</t>
  </si>
  <si>
    <t>外国政府和国际组织赠款</t>
  </si>
  <si>
    <t>高龄补贴</t>
  </si>
  <si>
    <t>基本养老服务补贴</t>
  </si>
  <si>
    <t>残疾人两项补贴</t>
  </si>
  <si>
    <t>孤儿生活费及实事无人抚养儿童生活费</t>
  </si>
  <si>
    <t>城乡低保资金</t>
  </si>
  <si>
    <t>社会救助专干经费</t>
  </si>
  <si>
    <t>特困人员护理补贴</t>
  </si>
  <si>
    <t>2025年春节困难群众慰问</t>
  </si>
  <si>
    <t>六十年代精减退职老职工生活救济补助</t>
  </si>
  <si>
    <t>省级福彩公益金</t>
  </si>
  <si>
    <t>社会办养老机构运营补贴</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</si>
  <si>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</si>
  <si>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</si>
  <si>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</si>
  <si>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</si>
  <si>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</si>
  <si>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</si>
  <si>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</si>
  <si>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</si>
  <si>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</si>
  <si>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</si>
  <si>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</si>
  <si>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</si>
  <si>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</si>
  <si>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保障全区范围内80-89岁困难老年人、90-99岁高龄老人、100岁以上百岁老人高龄补贴发放</t>
  </si>
  <si>
    <t>成本指标</t>
  </si>
  <si>
    <t>经济成本指标</t>
  </si>
  <si>
    <t>控制在预算范围内</t>
  </si>
  <si>
    <t>11.83万元</t>
  </si>
  <si>
    <t>部门年初预算批复指标</t>
  </si>
  <si>
    <t>未达指标值酌情扣分</t>
  </si>
  <si>
    <t>社会成本指标</t>
  </si>
  <si>
    <t>对社会发展可能造成的负面影响</t>
  </si>
  <si>
    <t>无</t>
  </si>
  <si>
    <t>无负面影响</t>
  </si>
  <si>
    <t>生态环境成本指标</t>
  </si>
  <si>
    <t>不适用</t>
  </si>
  <si>
    <t>产出指标</t>
  </si>
  <si>
    <t>数量指标</t>
  </si>
  <si>
    <t>保障对象人数</t>
  </si>
  <si>
    <t>全年保障对象达1000人次以上。</t>
  </si>
  <si>
    <t>预期达到保障人数</t>
  </si>
  <si>
    <t>质量指标</t>
  </si>
  <si>
    <t>完成保障对象人数比例</t>
  </si>
  <si>
    <t>≥98%</t>
  </si>
  <si>
    <t>时效指标</t>
  </si>
  <si>
    <t>年内完成</t>
  </si>
  <si>
    <t>按月及时完成</t>
  </si>
  <si>
    <t>12.31前完成</t>
  </si>
  <si>
    <t>效益指标</t>
  </si>
  <si>
    <t>经济效益指标</t>
  </si>
  <si>
    <t>生态效益指标</t>
  </si>
  <si>
    <t>改善老年人生活</t>
  </si>
  <si>
    <t>有所改善</t>
  </si>
  <si>
    <t>社会效益指标</t>
  </si>
  <si>
    <t>满意度指标</t>
  </si>
  <si>
    <t>服务对象满意度指标</t>
  </si>
  <si>
    <t>受益对象满意度</t>
  </si>
  <si>
    <t>绝大部分人满意</t>
  </si>
  <si>
    <t>保障全区范围内65岁及以上家庭经济困难且生活难以自理的完全失能或部分失能老年人提供基本养老服务</t>
  </si>
  <si>
    <t>10.77万元</t>
  </si>
  <si>
    <t>全年服务对象达700人次以上。</t>
  </si>
  <si>
    <t>改善困难老年人生活</t>
  </si>
  <si>
    <t>保障全区范围内困难残疾人及重度残疾人发放残疾人两项补贴</t>
  </si>
  <si>
    <t>88.16万元</t>
  </si>
  <si>
    <t>全年保障对象达8000人次以上。</t>
  </si>
  <si>
    <t>改善残疾人生活</t>
  </si>
  <si>
    <t>孤儿生活费及事实无人抚养儿童生活费</t>
  </si>
  <si>
    <t>保障全区范围内孤儿生活费及事实无人抚养儿童基本生活费</t>
  </si>
  <si>
    <t>27.36万元</t>
  </si>
  <si>
    <t>全年保障对象达200人次以上。</t>
  </si>
  <si>
    <t>改善孤儿及事实无人抚养儿童基本生活</t>
  </si>
  <si>
    <t>保障全区范围内困难群众城市低保、特困供养、临时救助、流浪乞讨人员救助</t>
  </si>
  <si>
    <t>899.17万元</t>
  </si>
  <si>
    <t>全年保障对象达11000人次以上。</t>
  </si>
  <si>
    <t>改善困难群众基本生活</t>
  </si>
  <si>
    <t>保障全区救助专干工资发放</t>
  </si>
  <si>
    <t>67.5万元</t>
  </si>
  <si>
    <t>全年保障对象26人以上。</t>
  </si>
  <si>
    <t>保障全区范围内特困对象护理上门服务</t>
  </si>
  <si>
    <t>10万元</t>
  </si>
  <si>
    <t>全年保障对象达300人次以上。</t>
  </si>
  <si>
    <t>春节期间慰问全区困难群众</t>
  </si>
  <si>
    <t>50万元</t>
  </si>
  <si>
    <t>慰问对象人数</t>
  </si>
  <si>
    <t>全年慰问对象达800人次以上。</t>
  </si>
  <si>
    <t>春节前完成</t>
  </si>
  <si>
    <t>保障全区范围内六十年代精减退职老职工生活</t>
  </si>
  <si>
    <t>1.72万元</t>
  </si>
  <si>
    <t>全年保障对象达100人次以上。</t>
  </si>
  <si>
    <t>改善老职工基本生活</t>
  </si>
  <si>
    <t>为全区养老、残疾、公益等项目支出</t>
  </si>
  <si>
    <t>107.2万元</t>
  </si>
  <si>
    <t>支助公益类项目</t>
  </si>
  <si>
    <t>全年支助公益类项目达5个以上。</t>
  </si>
  <si>
    <t>预期达到5个公益项目</t>
  </si>
  <si>
    <t>公益类项目完成率</t>
  </si>
  <si>
    <t>完成公益类项目比例</t>
  </si>
  <si>
    <t>按时完成</t>
  </si>
  <si>
    <t>2万元</t>
  </si>
  <si>
    <t>运营补贴机构个数</t>
  </si>
  <si>
    <t>1家</t>
  </si>
  <si>
    <t>1家社会办养老机构</t>
  </si>
  <si>
    <t>完成运营补贴发放比例</t>
  </si>
  <si>
    <t>完成1家社会办养老机构运营补贴发放</t>
  </si>
  <si>
    <t>2025年部门整体支出绩效目标表</t>
  </si>
  <si>
    <t>填报单位（盖章）：岳阳市南湖新区民政局</t>
  </si>
  <si>
    <t>单位：万元</t>
  </si>
  <si>
    <t>部门名称</t>
  </si>
  <si>
    <t>年度预算申请</t>
  </si>
  <si>
    <t>资金总额：1420.97</t>
  </si>
  <si>
    <t>按收入性质分</t>
  </si>
  <si>
    <t>按支出性质分</t>
  </si>
  <si>
    <t>其中：一般公共预算拨款：1313.77</t>
  </si>
  <si>
    <t>其中：基本支出：145.26</t>
  </si>
  <si>
    <t xml:space="preserve">      政府性基金拨款：107.2万元</t>
  </si>
  <si>
    <t xml:space="preserve">      项目支出：1275.71 万元</t>
  </si>
  <si>
    <t xml:space="preserve">      纳入专户管理的非税收入拨款：  万元</t>
  </si>
  <si>
    <t xml:space="preserve">      其他资金：      万元</t>
  </si>
  <si>
    <t>部门职能       职责概述</t>
  </si>
  <si>
    <t>负责城乡居民最低生活保障、临时救助、特困供养和敬老院建设工作；负责审核承办本辖区地名的命名、更名；负责行政区划界线的勘定和管理工作；推进殡葬管理；指导和救助生活无着落人员；负责老年人、孤儿和残疾人等特殊群体的权益保障工作；负责福彩发行；</t>
  </si>
  <si>
    <t>整体绩效目标</t>
  </si>
  <si>
    <t>目标1：完成城乡低保、特困供养、临时救助等救助资金发放</t>
  </si>
  <si>
    <t>目标2：完成老年人高龄补贴、基本养老服务补贴等补贴发放</t>
  </si>
  <si>
    <t>目标3：完成事实无人抚养儿童基本生活费发放</t>
  </si>
  <si>
    <t>部门整体支出年度绩效指标</t>
  </si>
  <si>
    <t>指标值及单位</t>
  </si>
  <si>
    <t>全年完成保障对象</t>
  </si>
  <si>
    <t>10000人次以上</t>
  </si>
  <si>
    <t>完成保障比例</t>
  </si>
  <si>
    <t>按月完成</t>
  </si>
  <si>
    <t>控制在预算内</t>
  </si>
  <si>
    <t>1420.97万元</t>
  </si>
  <si>
    <t>改善困难群众生活</t>
  </si>
  <si>
    <t>社会公众或服务对象满意度指标</t>
  </si>
</sst>
</file>

<file path=xl/styles.xml><?xml version="1.0" encoding="utf-8"?>
<styleSheet xmlns="http://schemas.openxmlformats.org/spreadsheetml/2006/main">
  <numFmts count="5">
    <numFmt numFmtId="176" formatCode="0.00_ "/>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51">
    <font>
      <sz val="11"/>
      <color indexed="8"/>
      <name val="宋体"/>
      <charset val="1"/>
      <scheme val="minor"/>
    </font>
    <font>
      <sz val="11"/>
      <color theme="1"/>
      <name val="仿宋"/>
      <charset val="134"/>
    </font>
    <font>
      <b/>
      <sz val="20"/>
      <color indexed="63"/>
      <name val="仿宋"/>
      <charset val="134"/>
    </font>
    <font>
      <sz val="11"/>
      <color rgb="FF000000"/>
      <name val="仿宋"/>
      <charset val="134"/>
    </font>
    <font>
      <sz val="10"/>
      <color rgb="FF000000"/>
      <name val="仿宋"/>
      <charset val="134"/>
    </font>
    <font>
      <b/>
      <sz val="10"/>
      <color rgb="FF000000"/>
      <name val="仿宋"/>
      <charset val="134"/>
    </font>
    <font>
      <b/>
      <sz val="11"/>
      <color theme="1"/>
      <name val="仿宋"/>
      <charset val="134"/>
    </font>
    <font>
      <sz val="10"/>
      <color rgb="FF000000"/>
      <name val="仿宋_GB2312"/>
      <charset val="134"/>
    </font>
    <font>
      <sz val="11"/>
      <color rgb="FF000000"/>
      <name val="仿宋_GB2312"/>
      <charset val="134"/>
    </font>
    <font>
      <sz val="10"/>
      <name val="SimSun"/>
      <charset val="134"/>
    </font>
    <font>
      <sz val="9"/>
      <name val="SimSun"/>
      <charset val="134"/>
    </font>
    <font>
      <sz val="12"/>
      <color rgb="FF000000"/>
      <name val="仿宋"/>
      <charset val="134"/>
    </font>
    <font>
      <sz val="10"/>
      <color theme="1"/>
      <name val="仿宋"/>
      <charset val="134"/>
    </font>
    <font>
      <b/>
      <sz val="19"/>
      <name val="SimSun"/>
      <charset val="134"/>
    </font>
    <font>
      <b/>
      <sz val="9"/>
      <name val="SimSun"/>
      <charset val="134"/>
    </font>
    <font>
      <b/>
      <sz val="8"/>
      <name val="SimSun"/>
      <charset val="134"/>
    </font>
    <font>
      <sz val="6"/>
      <name val="SimSun"/>
      <charset val="134"/>
    </font>
    <font>
      <sz val="7"/>
      <name val="SimSun"/>
      <charset val="134"/>
    </font>
    <font>
      <sz val="11"/>
      <name val="SimSun"/>
      <charset val="134"/>
    </font>
    <font>
      <b/>
      <sz val="17"/>
      <name val="SimSun"/>
      <charset val="134"/>
    </font>
    <font>
      <b/>
      <sz val="11"/>
      <name val="SimSun"/>
      <charset val="134"/>
    </font>
    <font>
      <sz val="8"/>
      <name val="SimSun"/>
      <charset val="134"/>
    </font>
    <font>
      <b/>
      <sz val="7"/>
      <name val="SimSun"/>
      <charset val="134"/>
    </font>
    <font>
      <b/>
      <sz val="7"/>
      <color indexed="8"/>
      <name val="宋体"/>
      <charset val="1"/>
      <scheme val="minor"/>
    </font>
    <font>
      <b/>
      <sz val="8"/>
      <color indexed="8"/>
      <name val="宋体"/>
      <charset val="1"/>
      <scheme val="minor"/>
    </font>
    <font>
      <sz val="9"/>
      <color indexed="8"/>
      <name val="宋体"/>
      <charset val="1"/>
      <scheme val="minor"/>
    </font>
    <font>
      <sz val="8"/>
      <color indexed="8"/>
      <name val="宋体"/>
      <charset val="1"/>
      <scheme val="minor"/>
    </font>
    <font>
      <b/>
      <sz val="9"/>
      <color indexed="8"/>
      <name val="宋体"/>
      <charset val="1"/>
      <scheme val="minor"/>
    </font>
    <font>
      <b/>
      <sz val="15"/>
      <name val="SimSun"/>
      <charset val="134"/>
    </font>
    <font>
      <b/>
      <sz val="20"/>
      <name val="SimSun"/>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indexed="8"/>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style="thin">
        <color auto="1"/>
      </right>
      <top style="thin">
        <color auto="1"/>
      </top>
      <bottom style="thin">
        <color rgb="FF000000"/>
      </bottom>
      <diagonal/>
    </border>
    <border>
      <left style="thin">
        <color auto="1"/>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rgb="FF000000"/>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1">
    <xf numFmtId="0" fontId="0" fillId="0" borderId="0">
      <alignment vertical="center"/>
    </xf>
    <xf numFmtId="42" fontId="34" fillId="0" borderId="0" applyFont="0" applyFill="0" applyBorder="0" applyAlignment="0" applyProtection="0">
      <alignment vertical="center"/>
    </xf>
    <xf numFmtId="0" fontId="30" fillId="26" borderId="0" applyNumberFormat="0" applyBorder="0" applyAlignment="0" applyProtection="0">
      <alignment vertical="center"/>
    </xf>
    <xf numFmtId="0" fontId="47" fillId="23" borderId="19" applyNumberFormat="0" applyAlignment="0" applyProtection="0">
      <alignment vertical="center"/>
    </xf>
    <xf numFmtId="44" fontId="34" fillId="0" borderId="0" applyFont="0" applyFill="0" applyBorder="0" applyAlignment="0" applyProtection="0">
      <alignment vertical="center"/>
    </xf>
    <xf numFmtId="41" fontId="34" fillId="0" borderId="0" applyFont="0" applyFill="0" applyBorder="0" applyAlignment="0" applyProtection="0">
      <alignment vertical="center"/>
    </xf>
    <xf numFmtId="0" fontId="30" fillId="6" borderId="0" applyNumberFormat="0" applyBorder="0" applyAlignment="0" applyProtection="0">
      <alignment vertical="center"/>
    </xf>
    <xf numFmtId="0" fontId="38" fillId="10" borderId="0" applyNumberFormat="0" applyBorder="0" applyAlignment="0" applyProtection="0">
      <alignment vertical="center"/>
    </xf>
    <xf numFmtId="43" fontId="34" fillId="0" borderId="0" applyFont="0" applyFill="0" applyBorder="0" applyAlignment="0" applyProtection="0">
      <alignment vertical="center"/>
    </xf>
    <xf numFmtId="0" fontId="40" fillId="29" borderId="0" applyNumberFormat="0" applyBorder="0" applyAlignment="0" applyProtection="0">
      <alignment vertical="center"/>
    </xf>
    <xf numFmtId="0" fontId="45" fillId="0" borderId="0" applyNumberFormat="0" applyFill="0" applyBorder="0" applyAlignment="0" applyProtection="0">
      <alignment vertical="center"/>
    </xf>
    <xf numFmtId="9" fontId="34" fillId="0" borderId="0" applyFont="0" applyFill="0" applyBorder="0" applyAlignment="0" applyProtection="0">
      <alignment vertical="center"/>
    </xf>
    <xf numFmtId="0" fontId="37" fillId="0" borderId="0" applyNumberFormat="0" applyFill="0" applyBorder="0" applyAlignment="0" applyProtection="0">
      <alignment vertical="center"/>
    </xf>
    <xf numFmtId="0" fontId="34" fillId="15" borderId="16" applyNumberFormat="0" applyFont="0" applyAlignment="0" applyProtection="0">
      <alignment vertical="center"/>
    </xf>
    <xf numFmtId="0" fontId="40" fillId="22" borderId="0" applyNumberFormat="0" applyBorder="0" applyAlignment="0" applyProtection="0">
      <alignment vertical="center"/>
    </xf>
    <xf numFmtId="0" fontId="3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4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42" fillId="0" borderId="14" applyNumberFormat="0" applyFill="0" applyAlignment="0" applyProtection="0">
      <alignment vertical="center"/>
    </xf>
    <xf numFmtId="0" fontId="32" fillId="0" borderId="14" applyNumberFormat="0" applyFill="0" applyAlignment="0" applyProtection="0">
      <alignment vertical="center"/>
    </xf>
    <xf numFmtId="0" fontId="40" fillId="28" borderId="0" applyNumberFormat="0" applyBorder="0" applyAlignment="0" applyProtection="0">
      <alignment vertical="center"/>
    </xf>
    <xf numFmtId="0" fontId="36" fillId="0" borderId="18" applyNumberFormat="0" applyFill="0" applyAlignment="0" applyProtection="0">
      <alignment vertical="center"/>
    </xf>
    <xf numFmtId="0" fontId="40" fillId="21" borderId="0" applyNumberFormat="0" applyBorder="0" applyAlignment="0" applyProtection="0">
      <alignment vertical="center"/>
    </xf>
    <xf numFmtId="0" fontId="41" fillId="14" borderId="15" applyNumberFormat="0" applyAlignment="0" applyProtection="0">
      <alignment vertical="center"/>
    </xf>
    <xf numFmtId="0" fontId="48" fillId="14" borderId="19" applyNumberFormat="0" applyAlignment="0" applyProtection="0">
      <alignment vertical="center"/>
    </xf>
    <xf numFmtId="0" fontId="31" fillId="5" borderId="13" applyNumberFormat="0" applyAlignment="0" applyProtection="0">
      <alignment vertical="center"/>
    </xf>
    <xf numFmtId="0" fontId="30" fillId="33" borderId="0" applyNumberFormat="0" applyBorder="0" applyAlignment="0" applyProtection="0">
      <alignment vertical="center"/>
    </xf>
    <xf numFmtId="0" fontId="40" fillId="18" borderId="0" applyNumberFormat="0" applyBorder="0" applyAlignment="0" applyProtection="0">
      <alignment vertical="center"/>
    </xf>
    <xf numFmtId="0" fontId="49" fillId="0" borderId="20" applyNumberFormat="0" applyFill="0" applyAlignment="0" applyProtection="0">
      <alignment vertical="center"/>
    </xf>
    <xf numFmtId="0" fontId="43" fillId="0" borderId="17" applyNumberFormat="0" applyFill="0" applyAlignment="0" applyProtection="0">
      <alignment vertical="center"/>
    </xf>
    <xf numFmtId="0" fontId="50" fillId="32" borderId="0" applyNumberFormat="0" applyBorder="0" applyAlignment="0" applyProtection="0">
      <alignment vertical="center"/>
    </xf>
    <xf numFmtId="0" fontId="46" fillId="20" borderId="0" applyNumberFormat="0" applyBorder="0" applyAlignment="0" applyProtection="0">
      <alignment vertical="center"/>
    </xf>
    <xf numFmtId="0" fontId="30" fillId="25" borderId="0" applyNumberFormat="0" applyBorder="0" applyAlignment="0" applyProtection="0">
      <alignment vertical="center"/>
    </xf>
    <xf numFmtId="0" fontId="40" fillId="13" borderId="0" applyNumberFormat="0" applyBorder="0" applyAlignment="0" applyProtection="0">
      <alignment vertical="center"/>
    </xf>
    <xf numFmtId="0" fontId="30" fillId="24" borderId="0" applyNumberFormat="0" applyBorder="0" applyAlignment="0" applyProtection="0">
      <alignment vertical="center"/>
    </xf>
    <xf numFmtId="0" fontId="30" fillId="4" borderId="0" applyNumberFormat="0" applyBorder="0" applyAlignment="0" applyProtection="0">
      <alignment vertical="center"/>
    </xf>
    <xf numFmtId="0" fontId="30" fillId="31" borderId="0" applyNumberFormat="0" applyBorder="0" applyAlignment="0" applyProtection="0">
      <alignment vertical="center"/>
    </xf>
    <xf numFmtId="0" fontId="30" fillId="9" borderId="0" applyNumberFormat="0" applyBorder="0" applyAlignment="0" applyProtection="0">
      <alignment vertical="center"/>
    </xf>
    <xf numFmtId="0" fontId="40" fillId="12" borderId="0" applyNumberFormat="0" applyBorder="0" applyAlignment="0" applyProtection="0">
      <alignment vertical="center"/>
    </xf>
    <xf numFmtId="0" fontId="40" fillId="17" borderId="0" applyNumberFormat="0" applyBorder="0" applyAlignment="0" applyProtection="0">
      <alignment vertical="center"/>
    </xf>
    <xf numFmtId="0" fontId="30" fillId="30" borderId="0" applyNumberFormat="0" applyBorder="0" applyAlignment="0" applyProtection="0">
      <alignment vertical="center"/>
    </xf>
    <xf numFmtId="0" fontId="30" fillId="8" borderId="0" applyNumberFormat="0" applyBorder="0" applyAlignment="0" applyProtection="0">
      <alignment vertical="center"/>
    </xf>
    <xf numFmtId="0" fontId="40" fillId="11" borderId="0" applyNumberFormat="0" applyBorder="0" applyAlignment="0" applyProtection="0">
      <alignment vertical="center"/>
    </xf>
    <xf numFmtId="0" fontId="30" fillId="3" borderId="0" applyNumberFormat="0" applyBorder="0" applyAlignment="0" applyProtection="0">
      <alignment vertical="center"/>
    </xf>
    <xf numFmtId="0" fontId="40" fillId="27" borderId="0" applyNumberFormat="0" applyBorder="0" applyAlignment="0" applyProtection="0">
      <alignment vertical="center"/>
    </xf>
    <xf numFmtId="0" fontId="40" fillId="16" borderId="0" applyNumberFormat="0" applyBorder="0" applyAlignment="0" applyProtection="0">
      <alignment vertical="center"/>
    </xf>
    <xf numFmtId="0" fontId="30" fillId="7" borderId="0" applyNumberFormat="0" applyBorder="0" applyAlignment="0" applyProtection="0">
      <alignment vertical="center"/>
    </xf>
    <xf numFmtId="0" fontId="40" fillId="19" borderId="0" applyNumberFormat="0" applyBorder="0" applyAlignment="0" applyProtection="0">
      <alignment vertical="center"/>
    </xf>
    <xf numFmtId="0" fontId="39" fillId="0" borderId="0">
      <alignment vertical="center"/>
    </xf>
    <xf numFmtId="0" fontId="39" fillId="0" borderId="0">
      <alignment vertical="center"/>
    </xf>
  </cellStyleXfs>
  <cellXfs count="136">
    <xf numFmtId="0" fontId="0" fillId="0" borderId="0" xfId="0" applyFont="1">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right" vertical="center"/>
    </xf>
    <xf numFmtId="0" fontId="3" fillId="0" borderId="1" xfId="0" applyFont="1" applyFill="1" applyBorder="1" applyAlignment="1">
      <alignment horizontal="center" vertical="center"/>
    </xf>
    <xf numFmtId="0" fontId="3" fillId="0" borderId="1" xfId="0" applyFont="1" applyFill="1" applyBorder="1" applyAlignment="1">
      <alignment horizontal="left" vertical="center"/>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4" fillId="0" borderId="1" xfId="0" applyFont="1" applyFill="1" applyBorder="1" applyAlignment="1">
      <alignment horizontal="left" vertical="center" wrapText="1"/>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9" fillId="0" borderId="5" xfId="0" applyFont="1" applyFill="1" applyBorder="1" applyAlignment="1">
      <alignment horizontal="center" vertical="center" wrapText="1"/>
    </xf>
    <xf numFmtId="0" fontId="1" fillId="0" borderId="1" xfId="0" applyFont="1" applyFill="1" applyBorder="1" applyAlignment="1">
      <alignment horizontal="center" vertical="center"/>
    </xf>
    <xf numFmtId="0" fontId="10" fillId="0" borderId="5" xfId="0" applyFont="1" applyFill="1" applyBorder="1" applyAlignment="1">
      <alignment horizontal="left" vertical="center" wrapText="1"/>
    </xf>
    <xf numFmtId="0" fontId="10" fillId="0" borderId="5" xfId="0" applyFont="1" applyFill="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center" vertical="center" wrapText="1"/>
    </xf>
    <xf numFmtId="0" fontId="11" fillId="0" borderId="1" xfId="0" applyFont="1" applyFill="1" applyBorder="1" applyAlignment="1">
      <alignment horizontal="center" vertical="center" wrapText="1"/>
    </xf>
    <xf numFmtId="0" fontId="12" fillId="0" borderId="0" xfId="0" applyFont="1" applyFill="1" applyAlignment="1">
      <alignment vertical="center"/>
    </xf>
    <xf numFmtId="0" fontId="0" fillId="0" borderId="0" xfId="0" applyFont="1" applyAlignment="1">
      <alignment horizontal="center" vertical="center"/>
    </xf>
    <xf numFmtId="0" fontId="10" fillId="0" borderId="0" xfId="0" applyFont="1" applyBorder="1" applyAlignment="1">
      <alignment horizontal="center" vertical="center" wrapText="1"/>
    </xf>
    <xf numFmtId="0" fontId="10" fillId="0" borderId="0" xfId="0" applyFont="1" applyBorder="1" applyAlignment="1">
      <alignment vertical="center" wrapText="1"/>
    </xf>
    <xf numFmtId="0" fontId="13" fillId="0" borderId="0" xfId="0" applyFont="1" applyAlignment="1">
      <alignment horizontal="center" vertical="center" wrapText="1"/>
    </xf>
    <xf numFmtId="0" fontId="14" fillId="0" borderId="0" xfId="0" applyFont="1" applyBorder="1" applyAlignment="1">
      <alignment horizontal="left" vertical="center" wrapText="1"/>
    </xf>
    <xf numFmtId="0" fontId="15" fillId="0" borderId="5" xfId="0" applyFont="1" applyBorder="1" applyAlignment="1">
      <alignment horizontal="center" vertical="center" wrapText="1"/>
    </xf>
    <xf numFmtId="0" fontId="16" fillId="0" borderId="5" xfId="0" applyFont="1" applyBorder="1" applyAlignment="1">
      <alignment horizontal="center" vertical="center" wrapText="1"/>
    </xf>
    <xf numFmtId="0" fontId="17" fillId="0" borderId="5" xfId="0" applyFont="1" applyBorder="1" applyAlignment="1">
      <alignment vertical="center" wrapText="1"/>
    </xf>
    <xf numFmtId="4" fontId="17" fillId="0" borderId="5" xfId="0" applyNumberFormat="1" applyFont="1" applyBorder="1" applyAlignment="1">
      <alignment vertical="center" wrapText="1"/>
    </xf>
    <xf numFmtId="0" fontId="14" fillId="0" borderId="5" xfId="0" applyFont="1" applyBorder="1" applyAlignment="1">
      <alignment vertical="center" wrapText="1"/>
    </xf>
    <xf numFmtId="0" fontId="17" fillId="0" borderId="5" xfId="0" applyFont="1" applyFill="1" applyBorder="1" applyAlignment="1">
      <alignment vertical="center" wrapText="1"/>
    </xf>
    <xf numFmtId="0" fontId="10" fillId="0" borderId="5" xfId="0" applyFont="1" applyBorder="1" applyAlignment="1">
      <alignment vertical="center" wrapText="1"/>
    </xf>
    <xf numFmtId="0" fontId="14" fillId="0" borderId="0" xfId="0" applyFont="1" applyBorder="1" applyAlignment="1">
      <alignment horizontal="right" vertical="center" wrapText="1"/>
    </xf>
    <xf numFmtId="0" fontId="18" fillId="0" borderId="5" xfId="0" applyFont="1" applyFill="1" applyBorder="1" applyAlignment="1">
      <alignment vertical="center" wrapText="1"/>
    </xf>
    <xf numFmtId="0" fontId="19" fillId="0" borderId="0" xfId="0" applyFont="1" applyBorder="1" applyAlignment="1">
      <alignment horizontal="center" vertical="center" wrapText="1"/>
    </xf>
    <xf numFmtId="0" fontId="20" fillId="0" borderId="0" xfId="0" applyFont="1" applyBorder="1" applyAlignment="1">
      <alignment vertical="center" wrapText="1"/>
    </xf>
    <xf numFmtId="0" fontId="21" fillId="0" borderId="0" xfId="0" applyFont="1" applyBorder="1" applyAlignment="1">
      <alignment vertical="center" wrapText="1"/>
    </xf>
    <xf numFmtId="0" fontId="15" fillId="0" borderId="5" xfId="0" applyFont="1" applyBorder="1" applyAlignment="1">
      <alignment vertical="center" wrapText="1"/>
    </xf>
    <xf numFmtId="0" fontId="15" fillId="0" borderId="5" xfId="0" applyFont="1" applyBorder="1" applyAlignment="1">
      <alignment horizontal="left" vertical="center" wrapText="1"/>
    </xf>
    <xf numFmtId="4" fontId="15" fillId="0" borderId="5" xfId="0" applyNumberFormat="1" applyFont="1" applyBorder="1" applyAlignment="1">
      <alignment vertical="center" wrapText="1"/>
    </xf>
    <xf numFmtId="0" fontId="21" fillId="0" borderId="5" xfId="0" applyFont="1" applyBorder="1" applyAlignment="1">
      <alignment horizontal="left" vertical="center" wrapText="1"/>
    </xf>
    <xf numFmtId="0" fontId="21" fillId="0" borderId="5" xfId="0" applyFont="1" applyFill="1" applyBorder="1" applyAlignment="1">
      <alignment horizontal="left" vertical="center" wrapText="1"/>
    </xf>
    <xf numFmtId="0" fontId="21" fillId="2" borderId="5" xfId="0" applyFont="1" applyFill="1" applyBorder="1" applyAlignment="1">
      <alignment horizontal="left" vertical="center" wrapText="1"/>
    </xf>
    <xf numFmtId="4" fontId="21" fillId="0" borderId="5" xfId="0" applyNumberFormat="1" applyFont="1" applyBorder="1" applyAlignment="1">
      <alignment vertical="center" wrapText="1"/>
    </xf>
    <xf numFmtId="0" fontId="17" fillId="2" borderId="5" xfId="0" applyFont="1" applyFill="1" applyBorder="1" applyAlignment="1">
      <alignment horizontal="left" vertical="center" wrapText="1"/>
    </xf>
    <xf numFmtId="0" fontId="17" fillId="0" borderId="0" xfId="0" applyFont="1" applyBorder="1" applyAlignment="1">
      <alignment vertical="center" wrapText="1"/>
    </xf>
    <xf numFmtId="0" fontId="21" fillId="0" borderId="5" xfId="0" applyFont="1" applyBorder="1" applyAlignment="1">
      <alignment vertical="center" wrapText="1"/>
    </xf>
    <xf numFmtId="0" fontId="14" fillId="0" borderId="0" xfId="0" applyFont="1" applyBorder="1" applyAlignment="1">
      <alignment vertical="center" wrapText="1"/>
    </xf>
    <xf numFmtId="0" fontId="22" fillId="0" borderId="5" xfId="0" applyFont="1" applyBorder="1" applyAlignment="1">
      <alignment vertical="center" wrapText="1"/>
    </xf>
    <xf numFmtId="0" fontId="22" fillId="0" borderId="5" xfId="0" applyFont="1" applyBorder="1" applyAlignment="1">
      <alignment horizontal="center" vertical="center" wrapText="1"/>
    </xf>
    <xf numFmtId="4" fontId="22" fillId="0" borderId="5" xfId="0" applyNumberFormat="1" applyFont="1" applyBorder="1" applyAlignment="1">
      <alignment horizontal="center" vertical="center" wrapText="1"/>
    </xf>
    <xf numFmtId="4" fontId="22" fillId="0" borderId="5" xfId="0" applyNumberFormat="1" applyFont="1" applyBorder="1" applyAlignment="1">
      <alignment vertical="center" wrapText="1"/>
    </xf>
    <xf numFmtId="0" fontId="22" fillId="0" borderId="5" xfId="0" applyFont="1" applyBorder="1" applyAlignment="1">
      <alignment horizontal="left" vertical="center" wrapText="1"/>
    </xf>
    <xf numFmtId="0" fontId="22" fillId="2" borderId="5" xfId="0" applyFont="1" applyFill="1" applyBorder="1" applyAlignment="1">
      <alignment horizontal="left" vertical="center" wrapText="1"/>
    </xf>
    <xf numFmtId="4" fontId="17" fillId="0" borderId="5" xfId="0" applyNumberFormat="1" applyFont="1" applyBorder="1" applyAlignment="1">
      <alignment horizontal="right" vertical="center" wrapText="1"/>
    </xf>
    <xf numFmtId="0" fontId="15" fillId="0" borderId="6" xfId="0" applyFont="1" applyBorder="1" applyAlignment="1">
      <alignment horizontal="center" vertical="center" wrapText="1"/>
    </xf>
    <xf numFmtId="0" fontId="15" fillId="0" borderId="7" xfId="0" applyFont="1" applyBorder="1" applyAlignment="1">
      <alignment horizontal="center" vertical="center" wrapText="1"/>
    </xf>
    <xf numFmtId="0" fontId="22" fillId="2" borderId="5" xfId="0" applyFont="1" applyFill="1" applyBorder="1" applyAlignment="1">
      <alignment vertical="center" wrapText="1"/>
    </xf>
    <xf numFmtId="0" fontId="17" fillId="2" borderId="5" xfId="0" applyFont="1" applyFill="1" applyBorder="1" applyAlignment="1">
      <alignment horizontal="center" vertical="center" wrapText="1"/>
    </xf>
    <xf numFmtId="4" fontId="17" fillId="2" borderId="5" xfId="0" applyNumberFormat="1" applyFont="1" applyFill="1" applyBorder="1" applyAlignment="1">
      <alignment vertical="center" wrapText="1"/>
    </xf>
    <xf numFmtId="176" fontId="23" fillId="0" borderId="0" xfId="0" applyNumberFormat="1" applyFont="1" applyAlignment="1">
      <alignment horizontal="center" vertical="center"/>
    </xf>
    <xf numFmtId="0" fontId="19" fillId="0" borderId="0" xfId="0" applyFont="1" applyAlignment="1">
      <alignment horizontal="center" vertical="center" wrapText="1"/>
    </xf>
    <xf numFmtId="0" fontId="14" fillId="0" borderId="0" xfId="0" applyFont="1" applyAlignment="1">
      <alignment horizontal="left" vertical="center" wrapText="1"/>
    </xf>
    <xf numFmtId="0" fontId="14" fillId="0" borderId="0" xfId="0" applyFont="1" applyAlignment="1">
      <alignment horizontal="center" vertical="center" wrapText="1"/>
    </xf>
    <xf numFmtId="0" fontId="15" fillId="0" borderId="1" xfId="0" applyFont="1" applyBorder="1" applyAlignment="1">
      <alignment horizontal="center" vertical="center" wrapText="1"/>
    </xf>
    <xf numFmtId="0" fontId="22" fillId="0" borderId="1" xfId="0" applyFont="1" applyBorder="1" applyAlignment="1">
      <alignment vertical="center" wrapText="1"/>
    </xf>
    <xf numFmtId="4" fontId="22" fillId="0" borderId="1" xfId="0" applyNumberFormat="1" applyFont="1" applyBorder="1" applyAlignment="1">
      <alignment horizontal="center" vertical="center" wrapText="1"/>
    </xf>
    <xf numFmtId="4" fontId="22" fillId="0" borderId="1" xfId="0" applyNumberFormat="1" applyFont="1" applyBorder="1" applyAlignment="1">
      <alignment vertical="center" wrapText="1"/>
    </xf>
    <xf numFmtId="0" fontId="22" fillId="0" borderId="8" xfId="0" applyFont="1" applyBorder="1" applyAlignment="1">
      <alignment horizontal="left" vertical="center" wrapText="1"/>
    </xf>
    <xf numFmtId="4" fontId="22" fillId="0" borderId="8" xfId="0" applyNumberFormat="1" applyFont="1" applyBorder="1" applyAlignment="1">
      <alignment vertical="center" wrapText="1"/>
    </xf>
    <xf numFmtId="4" fontId="22" fillId="0" borderId="5" xfId="0" applyNumberFormat="1" applyFont="1" applyBorder="1" applyAlignment="1">
      <alignment horizontal="right" vertical="center" wrapText="1"/>
    </xf>
    <xf numFmtId="49" fontId="22" fillId="0" borderId="5" xfId="0" applyNumberFormat="1" applyFont="1" applyBorder="1" applyAlignment="1">
      <alignment vertical="center" wrapText="1"/>
    </xf>
    <xf numFmtId="49" fontId="17" fillId="2" borderId="5" xfId="0" applyNumberFormat="1" applyFont="1" applyFill="1" applyBorder="1" applyAlignment="1">
      <alignment horizontal="center" vertical="center" wrapText="1"/>
    </xf>
    <xf numFmtId="4" fontId="14" fillId="0" borderId="5" xfId="0" applyNumberFormat="1" applyFont="1" applyBorder="1" applyAlignment="1">
      <alignment horizontal="center" vertical="center" wrapText="1"/>
    </xf>
    <xf numFmtId="4" fontId="14" fillId="0" borderId="5" xfId="0" applyNumberFormat="1" applyFont="1" applyBorder="1" applyAlignment="1">
      <alignment horizontal="right" vertical="center" wrapText="1"/>
    </xf>
    <xf numFmtId="4" fontId="10" fillId="0" borderId="5" xfId="0" applyNumberFormat="1" applyFont="1" applyBorder="1" applyAlignment="1">
      <alignment horizontal="right" vertical="center" wrapText="1"/>
    </xf>
    <xf numFmtId="0" fontId="13" fillId="0" borderId="0" xfId="0" applyFont="1" applyBorder="1" applyAlignment="1">
      <alignment horizontal="center" vertical="center" wrapText="1"/>
    </xf>
    <xf numFmtId="49" fontId="10" fillId="0" borderId="5" xfId="0" applyNumberFormat="1" applyFont="1" applyBorder="1" applyAlignment="1">
      <alignment vertical="center" wrapText="1"/>
    </xf>
    <xf numFmtId="4" fontId="10" fillId="0" borderId="5" xfId="0" applyNumberFormat="1" applyFont="1" applyBorder="1" applyAlignment="1">
      <alignment horizontal="center" vertical="center" wrapText="1"/>
    </xf>
    <xf numFmtId="49" fontId="21" fillId="0" borderId="5" xfId="0" applyNumberFormat="1" applyFont="1" applyBorder="1" applyAlignment="1">
      <alignment vertical="center" wrapText="1"/>
    </xf>
    <xf numFmtId="0" fontId="15" fillId="2" borderId="5" xfId="0" applyFont="1" applyFill="1" applyBorder="1" applyAlignment="1">
      <alignment horizontal="left" vertical="center" wrapText="1"/>
    </xf>
    <xf numFmtId="4" fontId="15" fillId="2" borderId="5" xfId="0" applyNumberFormat="1" applyFont="1" applyFill="1" applyBorder="1" applyAlignment="1">
      <alignment vertical="center" wrapText="1"/>
    </xf>
    <xf numFmtId="49" fontId="21" fillId="2" borderId="5" xfId="0" applyNumberFormat="1" applyFont="1" applyFill="1" applyBorder="1" applyAlignment="1">
      <alignment horizontal="left" vertical="center" wrapText="1"/>
    </xf>
    <xf numFmtId="0" fontId="21" fillId="2" borderId="5" xfId="0" applyFont="1" applyFill="1" applyBorder="1" applyAlignment="1">
      <alignment vertical="center" wrapText="1"/>
    </xf>
    <xf numFmtId="4" fontId="21" fillId="2" borderId="5" xfId="0" applyNumberFormat="1" applyFont="1" applyFill="1" applyBorder="1" applyAlignment="1">
      <alignment vertical="center" wrapText="1"/>
    </xf>
    <xf numFmtId="49" fontId="24" fillId="0" borderId="1" xfId="0" applyNumberFormat="1" applyFont="1" applyBorder="1">
      <alignment vertical="center"/>
    </xf>
    <xf numFmtId="0" fontId="24" fillId="0" borderId="1" xfId="0" applyFont="1" applyBorder="1">
      <alignment vertical="center"/>
    </xf>
    <xf numFmtId="0" fontId="25" fillId="0" borderId="9" xfId="0" applyFont="1" applyBorder="1" applyAlignment="1">
      <alignment horizontal="center" vertical="center"/>
    </xf>
    <xf numFmtId="49" fontId="26" fillId="0" borderId="1" xfId="0" applyNumberFormat="1" applyFont="1" applyBorder="1">
      <alignment vertical="center"/>
    </xf>
    <xf numFmtId="0" fontId="26" fillId="0" borderId="1" xfId="0" applyFont="1" applyBorder="1">
      <alignment vertical="center"/>
    </xf>
    <xf numFmtId="0" fontId="25" fillId="0" borderId="1" xfId="0" applyFont="1" applyBorder="1" applyAlignment="1">
      <alignment horizontal="center" vertical="center"/>
    </xf>
    <xf numFmtId="4" fontId="10" fillId="0" borderId="6" xfId="0" applyNumberFormat="1" applyFont="1" applyBorder="1" applyAlignment="1">
      <alignment horizontal="center" vertical="center" wrapText="1"/>
    </xf>
    <xf numFmtId="0" fontId="25" fillId="0" borderId="2" xfId="0" applyFont="1" applyBorder="1" applyAlignment="1">
      <alignment horizontal="center" vertical="center"/>
    </xf>
    <xf numFmtId="0" fontId="0" fillId="0" borderId="10" xfId="0" applyFont="1" applyBorder="1">
      <alignment vertical="center"/>
    </xf>
    <xf numFmtId="0" fontId="0" fillId="0" borderId="1" xfId="0" applyFont="1" applyBorder="1">
      <alignment vertical="center"/>
    </xf>
    <xf numFmtId="0" fontId="27" fillId="0" borderId="1" xfId="0" applyFont="1" applyBorder="1">
      <alignment vertical="center"/>
    </xf>
    <xf numFmtId="0" fontId="25" fillId="0" borderId="1" xfId="0" applyFont="1" applyBorder="1">
      <alignment vertical="center"/>
    </xf>
    <xf numFmtId="4" fontId="15" fillId="0" borderId="5" xfId="49" applyNumberFormat="1" applyFont="1" applyFill="1" applyBorder="1" applyAlignment="1">
      <alignment horizontal="center" vertical="center" wrapText="1"/>
    </xf>
    <xf numFmtId="4" fontId="15" fillId="0" borderId="5" xfId="49" applyNumberFormat="1" applyFont="1" applyFill="1" applyBorder="1" applyAlignment="1">
      <alignment horizontal="right" vertical="center" wrapText="1"/>
    </xf>
    <xf numFmtId="0" fontId="21" fillId="0" borderId="5" xfId="0" applyFont="1" applyBorder="1" applyAlignment="1">
      <alignment horizontal="center" vertical="center" wrapText="1"/>
    </xf>
    <xf numFmtId="4" fontId="21" fillId="0" borderId="5" xfId="49" applyNumberFormat="1" applyFont="1" applyFill="1" applyBorder="1" applyAlignment="1">
      <alignment horizontal="right" vertical="center" wrapText="1"/>
    </xf>
    <xf numFmtId="0" fontId="0" fillId="0" borderId="9" xfId="0" applyFont="1" applyBorder="1">
      <alignment vertical="center"/>
    </xf>
    <xf numFmtId="176" fontId="15" fillId="0" borderId="5" xfId="0" applyNumberFormat="1" applyFont="1" applyBorder="1" applyAlignment="1">
      <alignment horizontal="center" vertical="center" wrapText="1"/>
    </xf>
    <xf numFmtId="49" fontId="26" fillId="0" borderId="9" xfId="0" applyNumberFormat="1" applyFont="1" applyBorder="1">
      <alignment vertical="center"/>
    </xf>
    <xf numFmtId="0" fontId="26" fillId="0" borderId="9" xfId="0" applyFont="1" applyBorder="1">
      <alignment vertical="center"/>
    </xf>
    <xf numFmtId="4" fontId="15" fillId="0" borderId="5" xfId="50" applyNumberFormat="1" applyFont="1" applyBorder="1" applyAlignment="1">
      <alignment horizontal="center" vertical="center" wrapText="1"/>
    </xf>
    <xf numFmtId="4" fontId="15" fillId="0" borderId="11" xfId="50" applyNumberFormat="1" applyFont="1" applyBorder="1" applyAlignment="1">
      <alignment horizontal="center" vertical="center" wrapText="1"/>
    </xf>
    <xf numFmtId="4" fontId="22" fillId="0" borderId="0" xfId="50" applyNumberFormat="1" applyFont="1" applyBorder="1" applyAlignment="1">
      <alignment horizontal="center" vertical="center" wrapText="1"/>
    </xf>
    <xf numFmtId="4" fontId="15" fillId="0" borderId="10" xfId="50" applyNumberFormat="1" applyFont="1" applyBorder="1" applyAlignment="1">
      <alignment horizontal="center" vertical="center" wrapText="1"/>
    </xf>
    <xf numFmtId="4" fontId="15" fillId="0" borderId="12" xfId="0" applyNumberFormat="1" applyFont="1" applyBorder="1" applyAlignment="1">
      <alignment vertical="center" wrapText="1"/>
    </xf>
    <xf numFmtId="4" fontId="21" fillId="0" borderId="5" xfId="0" applyNumberFormat="1" applyFont="1" applyBorder="1" applyAlignment="1">
      <alignment horizontal="right" vertical="center" wrapText="1"/>
    </xf>
    <xf numFmtId="0" fontId="17" fillId="0" borderId="5" xfId="0" applyFont="1" applyBorder="1" applyAlignment="1">
      <alignment horizontal="left" vertical="center" wrapText="1"/>
    </xf>
    <xf numFmtId="0" fontId="22" fillId="0" borderId="0" xfId="0" applyFont="1" applyBorder="1" applyAlignment="1">
      <alignment vertical="center" wrapText="1"/>
    </xf>
    <xf numFmtId="49" fontId="21" fillId="2" borderId="5" xfId="0" applyNumberFormat="1" applyFont="1" applyFill="1" applyBorder="1" applyAlignment="1">
      <alignment horizontal="center" vertical="center" wrapText="1"/>
    </xf>
    <xf numFmtId="4" fontId="22" fillId="0" borderId="5" xfId="50" applyNumberFormat="1" applyFont="1" applyBorder="1" applyAlignment="1">
      <alignment horizontal="center" vertical="center" wrapText="1"/>
    </xf>
    <xf numFmtId="4" fontId="22" fillId="0" borderId="5" xfId="50" applyNumberFormat="1" applyFont="1" applyBorder="1" applyAlignment="1">
      <alignment vertical="center" wrapText="1"/>
    </xf>
    <xf numFmtId="0" fontId="22" fillId="0" borderId="5" xfId="50" applyFont="1" applyBorder="1" applyAlignment="1">
      <alignment horizontal="center" vertical="center" wrapText="1"/>
    </xf>
    <xf numFmtId="0" fontId="22" fillId="0" borderId="11" xfId="50" applyFont="1" applyBorder="1" applyAlignment="1">
      <alignment horizontal="center" vertical="center" wrapText="1"/>
    </xf>
    <xf numFmtId="0" fontId="22" fillId="0" borderId="10" xfId="50" applyFont="1" applyBorder="1" applyAlignment="1">
      <alignment horizontal="center" vertical="center" wrapText="1"/>
    </xf>
    <xf numFmtId="4" fontId="22" fillId="2" borderId="5" xfId="0" applyNumberFormat="1" applyFont="1" applyFill="1" applyBorder="1" applyAlignment="1">
      <alignment vertical="center" wrapText="1"/>
    </xf>
    <xf numFmtId="4" fontId="15" fillId="2" borderId="5" xfId="49" applyNumberFormat="1" applyFont="1" applyFill="1" applyBorder="1" applyAlignment="1">
      <alignment horizontal="center" vertical="center" wrapText="1"/>
    </xf>
    <xf numFmtId="4" fontId="15" fillId="2" borderId="11" xfId="49" applyNumberFormat="1" applyFont="1" applyFill="1" applyBorder="1" applyAlignment="1">
      <alignment horizontal="center" vertical="center" wrapText="1"/>
    </xf>
    <xf numFmtId="0" fontId="15" fillId="2" borderId="5" xfId="0" applyFont="1" applyFill="1" applyBorder="1" applyAlignment="1">
      <alignment vertical="center" wrapText="1"/>
    </xf>
    <xf numFmtId="0" fontId="10" fillId="0" borderId="0" xfId="0" applyFont="1" applyBorder="1" applyAlignment="1">
      <alignment horizontal="right" vertical="center" wrapText="1"/>
    </xf>
    <xf numFmtId="0" fontId="28" fillId="0" borderId="0" xfId="0" applyFont="1" applyBorder="1" applyAlignment="1">
      <alignment horizontal="center" vertical="center" wrapText="1"/>
    </xf>
    <xf numFmtId="0" fontId="14" fillId="0" borderId="5" xfId="0" applyFont="1" applyBorder="1" applyAlignment="1">
      <alignment horizontal="left" vertical="center" wrapText="1"/>
    </xf>
    <xf numFmtId="0" fontId="18" fillId="0" borderId="5" xfId="0" applyFont="1" applyBorder="1" applyAlignment="1">
      <alignment horizontal="center" vertical="center" wrapText="1"/>
    </xf>
    <xf numFmtId="0" fontId="18" fillId="0" borderId="5" xfId="0" applyFont="1" applyBorder="1" applyAlignment="1">
      <alignment horizontal="left" vertical="center" wrapText="1"/>
    </xf>
    <xf numFmtId="0" fontId="18" fillId="2" borderId="5" xfId="0" applyFont="1" applyFill="1" applyBorder="1" applyAlignment="1">
      <alignment horizontal="left" vertical="center" wrapText="1"/>
    </xf>
    <xf numFmtId="0" fontId="29" fillId="0" borderId="0" xfId="0" applyFont="1" applyBorder="1" applyAlignment="1">
      <alignment horizontal="center" vertical="center" wrapText="1"/>
    </xf>
    <xf numFmtId="0" fontId="28" fillId="0" borderId="0" xfId="0" applyFont="1" applyBorder="1" applyAlignment="1">
      <alignment vertical="center" wrapText="1"/>
    </xf>
    <xf numFmtId="0" fontId="28" fillId="0" borderId="0" xfId="0" applyFont="1" applyBorder="1" applyAlignment="1">
      <alignment horizontal="lef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7" Type="http://schemas.openxmlformats.org/officeDocument/2006/relationships/sharedStrings" Target="sharedStrings.xml"/><Relationship Id="rId26" Type="http://schemas.openxmlformats.org/officeDocument/2006/relationships/styles" Target="styles.xml"/><Relationship Id="rId25" Type="http://schemas.openxmlformats.org/officeDocument/2006/relationships/theme" Target="theme/theme1.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
  <sheetViews>
    <sheetView workbookViewId="0">
      <selection activeCell="G6" sqref="G6"/>
    </sheetView>
  </sheetViews>
  <sheetFormatPr defaultColWidth="10" defaultRowHeight="13.5" outlineLevelRow="4"/>
  <cols>
    <col min="1" max="1" width="3.66666666666667" customWidth="1"/>
    <col min="2" max="2" width="3.8" customWidth="1"/>
    <col min="3" max="3" width="4.61666666666667" customWidth="1"/>
    <col min="4" max="4" width="19.2666666666667" customWidth="1"/>
    <col min="5" max="10" width="9.76666666666667" customWidth="1"/>
  </cols>
  <sheetData>
    <row r="1" ht="73.3" customHeight="1" spans="1:9">
      <c r="A1" s="133" t="s">
        <v>0</v>
      </c>
      <c r="B1" s="133"/>
      <c r="C1" s="133"/>
      <c r="D1" s="133"/>
      <c r="E1" s="133"/>
      <c r="F1" s="133"/>
      <c r="G1" s="133"/>
      <c r="H1" s="133"/>
      <c r="I1" s="133"/>
    </row>
    <row r="2" ht="23.25" customHeight="1" spans="1:9">
      <c r="A2" s="51"/>
      <c r="B2" s="51"/>
      <c r="C2" s="51"/>
      <c r="D2" s="51"/>
      <c r="E2" s="51"/>
      <c r="F2" s="51"/>
      <c r="G2" s="51"/>
      <c r="H2" s="51"/>
      <c r="I2" s="51"/>
    </row>
    <row r="3" ht="21.55" customHeight="1" spans="1:9">
      <c r="A3" s="51"/>
      <c r="B3" s="51"/>
      <c r="C3" s="51"/>
      <c r="D3" s="51"/>
      <c r="E3" s="51"/>
      <c r="F3" s="51"/>
      <c r="G3" s="51"/>
      <c r="H3" s="51"/>
      <c r="I3" s="51"/>
    </row>
    <row r="4" ht="39.65" customHeight="1" spans="1:9">
      <c r="A4" s="134"/>
      <c r="B4" s="135"/>
      <c r="C4" s="26"/>
      <c r="D4" s="134" t="s">
        <v>1</v>
      </c>
      <c r="E4" s="135">
        <v>113001</v>
      </c>
      <c r="F4" s="135"/>
      <c r="G4" s="135"/>
      <c r="H4" s="135"/>
      <c r="I4" s="26"/>
    </row>
    <row r="5" ht="54.3" customHeight="1" spans="1:9">
      <c r="A5" s="134"/>
      <c r="B5" s="135"/>
      <c r="C5" s="26"/>
      <c r="D5" s="134" t="s">
        <v>2</v>
      </c>
      <c r="E5" s="135" t="s">
        <v>3</v>
      </c>
      <c r="F5" s="135"/>
      <c r="G5" s="135"/>
      <c r="H5" s="135"/>
      <c r="I5" s="26"/>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0"/>
  <sheetViews>
    <sheetView topLeftCell="A4" workbookViewId="0">
      <selection activeCell="H10" sqref="H10"/>
    </sheetView>
  </sheetViews>
  <sheetFormatPr defaultColWidth="10" defaultRowHeight="13.5"/>
  <cols>
    <col min="1" max="1" width="4.34166666666667" customWidth="1"/>
    <col min="2" max="2" width="4.75" customWidth="1"/>
    <col min="3" max="3" width="5.425" customWidth="1"/>
    <col min="4" max="4" width="22.25" customWidth="1"/>
    <col min="5" max="5" width="13.4333333333333" customWidth="1"/>
    <col min="6" max="6" width="12.4833333333333" customWidth="1"/>
    <col min="7" max="8" width="10.2583333333333" customWidth="1"/>
    <col min="9" max="9" width="9.09166666666667" customWidth="1"/>
    <col min="10" max="10" width="10.2583333333333" customWidth="1"/>
    <col min="11" max="11" width="12.4833333333333" customWidth="1"/>
    <col min="12" max="12" width="9.63333333333333" customWidth="1"/>
    <col min="13" max="13" width="9.90833333333333" customWidth="1"/>
    <col min="14" max="15" width="9.76666666666667" customWidth="1"/>
  </cols>
  <sheetData>
    <row r="1" ht="16.35" customHeight="1" spans="1:1">
      <c r="A1" s="26"/>
    </row>
    <row r="2" ht="44.85" customHeight="1" spans="1:13">
      <c r="A2" s="38" t="s">
        <v>13</v>
      </c>
      <c r="B2" s="38"/>
      <c r="C2" s="38"/>
      <c r="D2" s="38"/>
      <c r="E2" s="38"/>
      <c r="F2" s="38"/>
      <c r="G2" s="38"/>
      <c r="H2" s="38"/>
      <c r="I2" s="38"/>
      <c r="J2" s="38"/>
      <c r="K2" s="38"/>
      <c r="L2" s="38"/>
      <c r="M2" s="38"/>
    </row>
    <row r="3" ht="22.4" customHeight="1" spans="1:13">
      <c r="A3" s="51" t="s">
        <v>28</v>
      </c>
      <c r="B3" s="51"/>
      <c r="C3" s="51"/>
      <c r="D3" s="51"/>
      <c r="E3" s="51"/>
      <c r="F3" s="51"/>
      <c r="G3" s="51"/>
      <c r="H3" s="51"/>
      <c r="I3" s="51"/>
      <c r="J3" s="51"/>
      <c r="K3" s="51"/>
      <c r="L3" s="36" t="s">
        <v>29</v>
      </c>
      <c r="M3" s="36"/>
    </row>
    <row r="4" ht="42.25" customHeight="1" spans="1:13">
      <c r="A4" s="29" t="s">
        <v>150</v>
      </c>
      <c r="B4" s="29"/>
      <c r="C4" s="29"/>
      <c r="D4" s="59" t="s">
        <v>151</v>
      </c>
      <c r="E4" s="29" t="s">
        <v>200</v>
      </c>
      <c r="F4" s="29" t="s">
        <v>186</v>
      </c>
      <c r="G4" s="29"/>
      <c r="H4" s="29"/>
      <c r="I4" s="29"/>
      <c r="J4" s="29"/>
      <c r="K4" s="29" t="s">
        <v>190</v>
      </c>
      <c r="L4" s="29"/>
      <c r="M4" s="29"/>
    </row>
    <row r="5" ht="39.65" customHeight="1" spans="1:13">
      <c r="A5" s="29" t="s">
        <v>157</v>
      </c>
      <c r="B5" s="29" t="s">
        <v>158</v>
      </c>
      <c r="C5" s="29" t="s">
        <v>159</v>
      </c>
      <c r="D5" s="60"/>
      <c r="E5" s="29"/>
      <c r="F5" s="29" t="s">
        <v>128</v>
      </c>
      <c r="G5" s="29" t="s">
        <v>224</v>
      </c>
      <c r="H5" s="29" t="s">
        <v>225</v>
      </c>
      <c r="I5" s="29" t="s">
        <v>184</v>
      </c>
      <c r="J5" s="29" t="s">
        <v>226</v>
      </c>
      <c r="K5" s="29" t="s">
        <v>128</v>
      </c>
      <c r="L5" s="29" t="s">
        <v>201</v>
      </c>
      <c r="M5" s="29" t="s">
        <v>227</v>
      </c>
    </row>
    <row r="6" ht="24" customHeight="1" spans="1:13">
      <c r="A6" s="81"/>
      <c r="B6" s="81"/>
      <c r="C6" s="81"/>
      <c r="D6" s="41" t="s">
        <v>128</v>
      </c>
      <c r="E6" s="43">
        <v>105.24</v>
      </c>
      <c r="F6" s="43">
        <v>105.24</v>
      </c>
      <c r="G6" s="29">
        <v>72.71</v>
      </c>
      <c r="H6" s="29">
        <v>24.86</v>
      </c>
      <c r="I6" s="29">
        <v>7.67</v>
      </c>
      <c r="J6" s="29"/>
      <c r="K6" s="106">
        <f t="shared" ref="K6:K14" si="0">L6+M6</f>
        <v>0</v>
      </c>
      <c r="L6" s="29"/>
      <c r="M6" s="29"/>
    </row>
    <row r="7" ht="24" customHeight="1" spans="1:13">
      <c r="A7" s="83">
        <v>208</v>
      </c>
      <c r="B7" s="83"/>
      <c r="C7" s="83"/>
      <c r="D7" s="84" t="s">
        <v>160</v>
      </c>
      <c r="E7" s="85">
        <v>88.27</v>
      </c>
      <c r="F7" s="85">
        <v>88.37</v>
      </c>
      <c r="G7" s="29">
        <v>72.71</v>
      </c>
      <c r="H7" s="101">
        <v>15.66</v>
      </c>
      <c r="I7" s="29"/>
      <c r="J7" s="29"/>
      <c r="K7" s="106">
        <f t="shared" si="0"/>
        <v>0</v>
      </c>
      <c r="L7" s="29"/>
      <c r="M7" s="29"/>
    </row>
    <row r="8" ht="24" customHeight="1" spans="1:13">
      <c r="A8" s="83">
        <v>208</v>
      </c>
      <c r="B8" s="83" t="s">
        <v>161</v>
      </c>
      <c r="C8" s="83"/>
      <c r="D8" s="84" t="s">
        <v>162</v>
      </c>
      <c r="E8" s="85">
        <v>72.71</v>
      </c>
      <c r="F8" s="85">
        <v>72.71</v>
      </c>
      <c r="G8" s="29">
        <v>72.71</v>
      </c>
      <c r="H8" s="102"/>
      <c r="I8" s="29"/>
      <c r="J8" s="29"/>
      <c r="K8" s="106">
        <f t="shared" si="0"/>
        <v>0</v>
      </c>
      <c r="L8" s="29"/>
      <c r="M8" s="29"/>
    </row>
    <row r="9" ht="24" customHeight="1" spans="1:13">
      <c r="A9" s="86" t="s">
        <v>163</v>
      </c>
      <c r="B9" s="86" t="s">
        <v>161</v>
      </c>
      <c r="C9" s="86" t="s">
        <v>164</v>
      </c>
      <c r="D9" s="87" t="s">
        <v>165</v>
      </c>
      <c r="E9" s="88">
        <v>72.71</v>
      </c>
      <c r="F9" s="88">
        <v>72.71</v>
      </c>
      <c r="G9" s="103">
        <v>72.71</v>
      </c>
      <c r="H9" s="104"/>
      <c r="I9" s="29"/>
      <c r="J9" s="29"/>
      <c r="K9" s="106">
        <f t="shared" si="0"/>
        <v>0</v>
      </c>
      <c r="L9" s="29"/>
      <c r="M9" s="29"/>
    </row>
    <row r="10" ht="24" customHeight="1" spans="1:13">
      <c r="A10" s="89" t="s">
        <v>163</v>
      </c>
      <c r="B10" s="89" t="s">
        <v>169</v>
      </c>
      <c r="C10" s="89"/>
      <c r="D10" s="90" t="s">
        <v>170</v>
      </c>
      <c r="E10" s="85">
        <f t="shared" ref="E10:E12" si="1">SUM(F10:G10)</f>
        <v>15.35</v>
      </c>
      <c r="F10" s="90">
        <v>15.35</v>
      </c>
      <c r="G10" s="29"/>
      <c r="H10" s="90">
        <v>15.35</v>
      </c>
      <c r="I10" s="29"/>
      <c r="J10" s="29"/>
      <c r="K10" s="106">
        <f t="shared" si="0"/>
        <v>0</v>
      </c>
      <c r="L10" s="29"/>
      <c r="M10" s="29"/>
    </row>
    <row r="11" ht="24" customHeight="1" spans="1:13">
      <c r="A11" s="92" t="s">
        <v>163</v>
      </c>
      <c r="B11" s="92" t="s">
        <v>169</v>
      </c>
      <c r="C11" s="92" t="s">
        <v>169</v>
      </c>
      <c r="D11" s="93" t="s">
        <v>171</v>
      </c>
      <c r="E11" s="88">
        <f t="shared" si="1"/>
        <v>10.23</v>
      </c>
      <c r="F11" s="93">
        <v>10.23</v>
      </c>
      <c r="G11" s="74"/>
      <c r="H11" s="93">
        <v>10.23</v>
      </c>
      <c r="I11" s="74"/>
      <c r="J11" s="74"/>
      <c r="K11" s="106">
        <f t="shared" si="0"/>
        <v>0</v>
      </c>
      <c r="L11" s="74"/>
      <c r="M11" s="74"/>
    </row>
    <row r="12" ht="24" customHeight="1" spans="1:13">
      <c r="A12" s="92" t="s">
        <v>163</v>
      </c>
      <c r="B12" s="92" t="s">
        <v>169</v>
      </c>
      <c r="C12" s="92" t="s">
        <v>172</v>
      </c>
      <c r="D12" s="93" t="s">
        <v>173</v>
      </c>
      <c r="E12" s="88">
        <f t="shared" si="1"/>
        <v>5.12</v>
      </c>
      <c r="F12" s="93">
        <v>5.12</v>
      </c>
      <c r="G12" s="74"/>
      <c r="H12" s="93">
        <v>5.12</v>
      </c>
      <c r="I12" s="74"/>
      <c r="J12" s="74"/>
      <c r="K12" s="106">
        <f t="shared" si="0"/>
        <v>0</v>
      </c>
      <c r="L12" s="74"/>
      <c r="M12" s="74"/>
    </row>
    <row r="13" ht="24" customHeight="1" spans="1:13">
      <c r="A13" s="89" t="s">
        <v>163</v>
      </c>
      <c r="B13" s="89" t="s">
        <v>167</v>
      </c>
      <c r="C13" s="89"/>
      <c r="D13" s="90" t="s">
        <v>174</v>
      </c>
      <c r="E13" s="85">
        <v>0.31</v>
      </c>
      <c r="F13" s="90">
        <v>0.31</v>
      </c>
      <c r="G13" s="74"/>
      <c r="H13" s="90">
        <v>0.31</v>
      </c>
      <c r="I13" s="74"/>
      <c r="J13" s="74"/>
      <c r="K13" s="106">
        <f t="shared" si="0"/>
        <v>0</v>
      </c>
      <c r="L13" s="74"/>
      <c r="M13" s="74"/>
    </row>
    <row r="14" ht="24" customHeight="1" spans="1:13">
      <c r="A14" s="92" t="s">
        <v>163</v>
      </c>
      <c r="B14" s="92" t="s">
        <v>167</v>
      </c>
      <c r="C14" s="92" t="s">
        <v>167</v>
      </c>
      <c r="D14" s="93" t="s">
        <v>174</v>
      </c>
      <c r="E14" s="88">
        <v>0.31</v>
      </c>
      <c r="F14" s="93">
        <v>0.31</v>
      </c>
      <c r="G14" s="58"/>
      <c r="H14" s="93">
        <v>0.31</v>
      </c>
      <c r="I14" s="58"/>
      <c r="J14" s="58"/>
      <c r="K14" s="106">
        <f t="shared" si="0"/>
        <v>0</v>
      </c>
      <c r="L14" s="58"/>
      <c r="M14" s="58"/>
    </row>
    <row r="15" ht="28" customHeight="1" spans="1:13">
      <c r="A15" s="89" t="s">
        <v>175</v>
      </c>
      <c r="B15" s="89"/>
      <c r="C15" s="89"/>
      <c r="D15" s="90" t="s">
        <v>176</v>
      </c>
      <c r="E15" s="85">
        <f t="shared" ref="E15:E20" si="2">SUM(F15:G15)</f>
        <v>9.2</v>
      </c>
      <c r="F15" s="90">
        <v>9.2</v>
      </c>
      <c r="G15" s="105"/>
      <c r="H15" s="90">
        <v>9.2</v>
      </c>
      <c r="I15" s="105"/>
      <c r="J15" s="105"/>
      <c r="K15" s="105"/>
      <c r="L15" s="105"/>
      <c r="M15" s="105"/>
    </row>
    <row r="16" ht="28" customHeight="1" spans="1:13">
      <c r="A16" s="89" t="s">
        <v>175</v>
      </c>
      <c r="B16" s="89" t="s">
        <v>177</v>
      </c>
      <c r="C16" s="89"/>
      <c r="D16" s="90" t="s">
        <v>178</v>
      </c>
      <c r="E16" s="85">
        <f t="shared" si="2"/>
        <v>9.2</v>
      </c>
      <c r="F16" s="90">
        <v>9.2</v>
      </c>
      <c r="G16" s="98"/>
      <c r="H16" s="90">
        <v>9.2</v>
      </c>
      <c r="I16" s="98"/>
      <c r="J16" s="98"/>
      <c r="K16" s="98"/>
      <c r="L16" s="98"/>
      <c r="M16" s="98"/>
    </row>
    <row r="17" ht="28" customHeight="1" spans="1:13">
      <c r="A17" s="92" t="s">
        <v>175</v>
      </c>
      <c r="B17" s="92" t="s">
        <v>177</v>
      </c>
      <c r="C17" s="92" t="s">
        <v>167</v>
      </c>
      <c r="D17" s="93" t="s">
        <v>179</v>
      </c>
      <c r="E17" s="85">
        <f t="shared" si="2"/>
        <v>9.2</v>
      </c>
      <c r="F17" s="93">
        <v>9.2</v>
      </c>
      <c r="G17" s="98"/>
      <c r="H17" s="93">
        <v>9.2</v>
      </c>
      <c r="I17" s="98"/>
      <c r="J17" s="98"/>
      <c r="K17" s="98"/>
      <c r="L17" s="98"/>
      <c r="M17" s="98"/>
    </row>
    <row r="18" ht="28" customHeight="1" spans="1:13">
      <c r="A18" s="89" t="s">
        <v>180</v>
      </c>
      <c r="B18" s="89"/>
      <c r="C18" s="89"/>
      <c r="D18" s="90" t="s">
        <v>181</v>
      </c>
      <c r="E18" s="85">
        <f t="shared" si="2"/>
        <v>7.67</v>
      </c>
      <c r="F18" s="90">
        <v>7.67</v>
      </c>
      <c r="G18" s="98"/>
      <c r="H18" s="98"/>
      <c r="I18" s="99">
        <v>7.67</v>
      </c>
      <c r="J18" s="98"/>
      <c r="K18" s="98"/>
      <c r="L18" s="98"/>
      <c r="M18" s="98"/>
    </row>
    <row r="19" ht="28" customHeight="1" spans="1:13">
      <c r="A19" s="89" t="s">
        <v>182</v>
      </c>
      <c r="B19" s="89" t="s">
        <v>161</v>
      </c>
      <c r="C19" s="89"/>
      <c r="D19" s="90" t="s">
        <v>183</v>
      </c>
      <c r="E19" s="85">
        <f t="shared" si="2"/>
        <v>7.67</v>
      </c>
      <c r="F19" s="90">
        <v>7.67</v>
      </c>
      <c r="G19" s="98"/>
      <c r="H19" s="98"/>
      <c r="I19" s="99">
        <v>7.67</v>
      </c>
      <c r="J19" s="98"/>
      <c r="K19" s="98"/>
      <c r="L19" s="98"/>
      <c r="M19" s="98"/>
    </row>
    <row r="20" ht="28" customHeight="1" spans="1:13">
      <c r="A20" s="92" t="s">
        <v>182</v>
      </c>
      <c r="B20" s="92" t="s">
        <v>161</v>
      </c>
      <c r="C20" s="92" t="s">
        <v>164</v>
      </c>
      <c r="D20" s="93" t="s">
        <v>184</v>
      </c>
      <c r="E20" s="85">
        <f t="shared" si="2"/>
        <v>7.67</v>
      </c>
      <c r="F20" s="93">
        <v>7.67</v>
      </c>
      <c r="G20" s="98"/>
      <c r="H20" s="98"/>
      <c r="I20" s="100">
        <v>7.67</v>
      </c>
      <c r="J20" s="98"/>
      <c r="K20" s="98"/>
      <c r="L20" s="98"/>
      <c r="M20" s="98"/>
    </row>
  </sheetData>
  <mergeCells count="8">
    <mergeCell ref="A2:M2"/>
    <mergeCell ref="A3:K3"/>
    <mergeCell ref="L3:M3"/>
    <mergeCell ref="A4:C4"/>
    <mergeCell ref="F4:J4"/>
    <mergeCell ref="K4:M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0"/>
  <sheetViews>
    <sheetView topLeftCell="A3" workbookViewId="0">
      <selection activeCell="N5" sqref="N5"/>
    </sheetView>
  </sheetViews>
  <sheetFormatPr defaultColWidth="10" defaultRowHeight="13.5"/>
  <cols>
    <col min="1" max="1" width="5.01666666666667" customWidth="1"/>
    <col min="2" max="2" width="5.15833333333333" customWidth="1"/>
    <col min="3" max="3" width="5.7" customWidth="1"/>
    <col min="4" max="4" width="18.3833333333333" customWidth="1"/>
    <col min="5" max="5" width="9.775" customWidth="1"/>
    <col min="6" max="21" width="7.69166666666667" customWidth="1"/>
    <col min="22" max="23" width="9.76666666666667" customWidth="1"/>
  </cols>
  <sheetData>
    <row r="1" ht="16.35" customHeight="1" spans="1:1">
      <c r="A1" s="26"/>
    </row>
    <row r="2" ht="50" customHeight="1" spans="1:21">
      <c r="A2" s="80" t="s">
        <v>14</v>
      </c>
      <c r="B2" s="80"/>
      <c r="C2" s="80"/>
      <c r="D2" s="80"/>
      <c r="E2" s="80"/>
      <c r="F2" s="80"/>
      <c r="G2" s="80"/>
      <c r="H2" s="80"/>
      <c r="I2" s="80"/>
      <c r="J2" s="80"/>
      <c r="K2" s="80"/>
      <c r="L2" s="80"/>
      <c r="M2" s="80"/>
      <c r="N2" s="80"/>
      <c r="O2" s="80"/>
      <c r="P2" s="80"/>
      <c r="Q2" s="80"/>
      <c r="R2" s="80"/>
      <c r="S2" s="80"/>
      <c r="T2" s="80"/>
      <c r="U2" s="80"/>
    </row>
    <row r="3" ht="24.15" customHeight="1" spans="1:21">
      <c r="A3" s="39" t="s">
        <v>28</v>
      </c>
      <c r="B3" s="39"/>
      <c r="C3" s="39"/>
      <c r="D3" s="39"/>
      <c r="E3" s="39"/>
      <c r="F3" s="39"/>
      <c r="G3" s="39"/>
      <c r="H3" s="39"/>
      <c r="I3" s="39"/>
      <c r="J3" s="39"/>
      <c r="K3" s="39"/>
      <c r="L3" s="39"/>
      <c r="M3" s="39"/>
      <c r="N3" s="39"/>
      <c r="O3" s="39"/>
      <c r="P3" s="39"/>
      <c r="Q3" s="39"/>
      <c r="R3" s="39"/>
      <c r="S3" s="39"/>
      <c r="T3" s="36" t="s">
        <v>29</v>
      </c>
      <c r="U3" s="36"/>
    </row>
    <row r="4" ht="26.7" customHeight="1" spans="1:21">
      <c r="A4" s="29" t="s">
        <v>150</v>
      </c>
      <c r="B4" s="29"/>
      <c r="C4" s="29"/>
      <c r="D4" s="59" t="s">
        <v>151</v>
      </c>
      <c r="E4" s="29" t="s">
        <v>200</v>
      </c>
      <c r="F4" s="29" t="s">
        <v>228</v>
      </c>
      <c r="G4" s="29"/>
      <c r="H4" s="29"/>
      <c r="I4" s="29"/>
      <c r="J4" s="29"/>
      <c r="K4" s="29" t="s">
        <v>229</v>
      </c>
      <c r="L4" s="29"/>
      <c r="M4" s="29"/>
      <c r="N4" s="29"/>
      <c r="O4" s="29"/>
      <c r="P4" s="29"/>
      <c r="Q4" s="29" t="s">
        <v>184</v>
      </c>
      <c r="R4" s="29" t="s">
        <v>230</v>
      </c>
      <c r="S4" s="29"/>
      <c r="T4" s="29"/>
      <c r="U4" s="29"/>
    </row>
    <row r="5" ht="56.05" customHeight="1" spans="1:21">
      <c r="A5" s="29" t="s">
        <v>157</v>
      </c>
      <c r="B5" s="29" t="s">
        <v>158</v>
      </c>
      <c r="C5" s="29" t="s">
        <v>159</v>
      </c>
      <c r="D5" s="60"/>
      <c r="E5" s="29"/>
      <c r="F5" s="29" t="s">
        <v>128</v>
      </c>
      <c r="G5" s="29" t="s">
        <v>231</v>
      </c>
      <c r="H5" s="29" t="s">
        <v>232</v>
      </c>
      <c r="I5" s="29" t="s">
        <v>233</v>
      </c>
      <c r="J5" s="29" t="s">
        <v>234</v>
      </c>
      <c r="K5" s="29" t="s">
        <v>128</v>
      </c>
      <c r="L5" s="29" t="s">
        <v>235</v>
      </c>
      <c r="M5" s="29" t="s">
        <v>236</v>
      </c>
      <c r="N5" s="29" t="s">
        <v>237</v>
      </c>
      <c r="O5" s="29" t="s">
        <v>238</v>
      </c>
      <c r="P5" s="29" t="s">
        <v>239</v>
      </c>
      <c r="Q5" s="29"/>
      <c r="R5" s="29" t="s">
        <v>128</v>
      </c>
      <c r="S5" s="29" t="s">
        <v>240</v>
      </c>
      <c r="T5" s="29" t="s">
        <v>241</v>
      </c>
      <c r="U5" s="29" t="s">
        <v>226</v>
      </c>
    </row>
    <row r="6" ht="25" customHeight="1" spans="1:21">
      <c r="A6" s="81"/>
      <c r="B6" s="81"/>
      <c r="C6" s="81"/>
      <c r="D6" s="41" t="s">
        <v>128</v>
      </c>
      <c r="E6" s="43">
        <v>105.24</v>
      </c>
      <c r="F6" s="82">
        <v>70.55</v>
      </c>
      <c r="G6" s="82">
        <v>35.75</v>
      </c>
      <c r="H6" s="82">
        <v>16</v>
      </c>
      <c r="I6" s="82"/>
      <c r="J6" s="82">
        <v>18.8</v>
      </c>
      <c r="K6" s="82">
        <f>L6+M6+N6+O6+P6</f>
        <v>24.86</v>
      </c>
      <c r="L6" s="82">
        <v>10.23</v>
      </c>
      <c r="M6" s="82">
        <v>5.12</v>
      </c>
      <c r="N6" s="82">
        <v>9.2</v>
      </c>
      <c r="O6" s="82"/>
      <c r="P6" s="82">
        <v>0.31</v>
      </c>
      <c r="Q6" s="82">
        <v>7.67</v>
      </c>
      <c r="R6" s="82">
        <f>S6+T6+U6</f>
        <v>2.16</v>
      </c>
      <c r="S6" s="82">
        <v>2.16</v>
      </c>
      <c r="T6" s="82"/>
      <c r="U6" s="82"/>
    </row>
    <row r="7" ht="25" customHeight="1" spans="1:21">
      <c r="A7" s="83">
        <v>208</v>
      </c>
      <c r="B7" s="83"/>
      <c r="C7" s="83"/>
      <c r="D7" s="84" t="s">
        <v>160</v>
      </c>
      <c r="E7" s="85">
        <v>88.27</v>
      </c>
      <c r="F7" s="82">
        <v>70.55</v>
      </c>
      <c r="G7" s="82"/>
      <c r="H7" s="82"/>
      <c r="I7" s="82"/>
      <c r="J7" s="82"/>
      <c r="K7" s="82">
        <v>0</v>
      </c>
      <c r="L7" s="82"/>
      <c r="M7" s="82"/>
      <c r="N7" s="82"/>
      <c r="O7" s="82"/>
      <c r="P7" s="82"/>
      <c r="Q7" s="82"/>
      <c r="R7" s="82">
        <f t="shared" ref="R7:R13" si="0">S7+T7+U7</f>
        <v>2.16</v>
      </c>
      <c r="S7" s="82">
        <v>2.16</v>
      </c>
      <c r="T7" s="82"/>
      <c r="U7" s="82"/>
    </row>
    <row r="8" ht="25" customHeight="1" spans="1:21">
      <c r="A8" s="83">
        <v>208</v>
      </c>
      <c r="B8" s="83" t="s">
        <v>161</v>
      </c>
      <c r="C8" s="83"/>
      <c r="D8" s="84" t="s">
        <v>162</v>
      </c>
      <c r="E8" s="85">
        <v>72.71</v>
      </c>
      <c r="F8" s="82">
        <v>70.55</v>
      </c>
      <c r="G8" s="82"/>
      <c r="H8" s="82"/>
      <c r="I8" s="82"/>
      <c r="J8" s="82"/>
      <c r="K8" s="82">
        <v>0</v>
      </c>
      <c r="L8" s="82"/>
      <c r="M8" s="82"/>
      <c r="N8" s="82"/>
      <c r="O8" s="82"/>
      <c r="P8" s="82"/>
      <c r="Q8" s="82"/>
      <c r="R8" s="82">
        <f t="shared" si="0"/>
        <v>2.16</v>
      </c>
      <c r="S8" s="82">
        <v>2.16</v>
      </c>
      <c r="T8" s="82"/>
      <c r="U8" s="82"/>
    </row>
    <row r="9" ht="25" customHeight="1" spans="1:21">
      <c r="A9" s="86" t="s">
        <v>163</v>
      </c>
      <c r="B9" s="86" t="s">
        <v>161</v>
      </c>
      <c r="C9" s="86" t="s">
        <v>164</v>
      </c>
      <c r="D9" s="87" t="s">
        <v>165</v>
      </c>
      <c r="E9" s="88">
        <v>72.71</v>
      </c>
      <c r="F9" s="82">
        <f t="shared" ref="F7:F13" si="1">G9+H9+I9+J9</f>
        <v>70.55</v>
      </c>
      <c r="G9" s="82">
        <v>35.75</v>
      </c>
      <c r="H9" s="82">
        <v>16</v>
      </c>
      <c r="I9" s="82"/>
      <c r="J9" s="82">
        <v>18.8</v>
      </c>
      <c r="K9" s="82">
        <v>0</v>
      </c>
      <c r="L9" s="82"/>
      <c r="M9" s="82"/>
      <c r="N9" s="82"/>
      <c r="O9" s="82"/>
      <c r="P9" s="82"/>
      <c r="Q9" s="82"/>
      <c r="R9" s="82">
        <f t="shared" si="0"/>
        <v>2.16</v>
      </c>
      <c r="S9" s="82">
        <v>2.16</v>
      </c>
      <c r="T9" s="82"/>
      <c r="U9" s="82"/>
    </row>
    <row r="10" ht="25" customHeight="1" spans="1:21">
      <c r="A10" s="89" t="s">
        <v>163</v>
      </c>
      <c r="B10" s="89" t="s">
        <v>169</v>
      </c>
      <c r="C10" s="89"/>
      <c r="D10" s="90" t="s">
        <v>170</v>
      </c>
      <c r="E10" s="85">
        <f>E11+E12</f>
        <v>15.35</v>
      </c>
      <c r="F10" s="82">
        <f t="shared" si="1"/>
        <v>0</v>
      </c>
      <c r="G10" s="91"/>
      <c r="H10" s="91"/>
      <c r="I10" s="91"/>
      <c r="J10" s="91"/>
      <c r="K10" s="82">
        <v>15.35</v>
      </c>
      <c r="L10" s="91"/>
      <c r="M10" s="91"/>
      <c r="N10" s="91"/>
      <c r="O10" s="91"/>
      <c r="P10" s="91"/>
      <c r="Q10" s="91"/>
      <c r="R10" s="82">
        <f t="shared" si="0"/>
        <v>0</v>
      </c>
      <c r="S10" s="91"/>
      <c r="T10" s="91"/>
      <c r="U10" s="91"/>
    </row>
    <row r="11" ht="25" customHeight="1" spans="1:21">
      <c r="A11" s="92" t="s">
        <v>163</v>
      </c>
      <c r="B11" s="92" t="s">
        <v>169</v>
      </c>
      <c r="C11" s="92" t="s">
        <v>169</v>
      </c>
      <c r="D11" s="93" t="s">
        <v>171</v>
      </c>
      <c r="E11" s="88">
        <v>10.23</v>
      </c>
      <c r="F11" s="82">
        <f t="shared" si="1"/>
        <v>0</v>
      </c>
      <c r="G11" s="94"/>
      <c r="H11" s="94"/>
      <c r="I11" s="94"/>
      <c r="J11" s="94"/>
      <c r="K11" s="82">
        <f t="shared" ref="K7:K13" si="2">L11+M11+N11+O11+P11+Q11</f>
        <v>10.23</v>
      </c>
      <c r="L11" s="93">
        <v>10.23</v>
      </c>
      <c r="M11" s="94"/>
      <c r="N11" s="94"/>
      <c r="O11" s="94"/>
      <c r="P11" s="94"/>
      <c r="Q11" s="94"/>
      <c r="R11" s="82">
        <f t="shared" si="0"/>
        <v>0</v>
      </c>
      <c r="S11" s="94"/>
      <c r="T11" s="94"/>
      <c r="U11" s="94"/>
    </row>
    <row r="12" ht="25" customHeight="1" spans="1:21">
      <c r="A12" s="92" t="s">
        <v>163</v>
      </c>
      <c r="B12" s="92" t="s">
        <v>169</v>
      </c>
      <c r="C12" s="92" t="s">
        <v>172</v>
      </c>
      <c r="D12" s="93" t="s">
        <v>173</v>
      </c>
      <c r="E12" s="88">
        <v>5.12</v>
      </c>
      <c r="F12" s="82">
        <f t="shared" si="1"/>
        <v>0</v>
      </c>
      <c r="G12" s="94"/>
      <c r="H12" s="94"/>
      <c r="I12" s="94"/>
      <c r="J12" s="94"/>
      <c r="K12" s="82">
        <f t="shared" si="2"/>
        <v>5.12</v>
      </c>
      <c r="L12" s="94"/>
      <c r="M12" s="93">
        <v>5.12</v>
      </c>
      <c r="N12" s="94"/>
      <c r="O12" s="94"/>
      <c r="P12" s="94"/>
      <c r="Q12" s="94"/>
      <c r="R12" s="82">
        <f t="shared" si="0"/>
        <v>0</v>
      </c>
      <c r="S12" s="94"/>
      <c r="T12" s="94"/>
      <c r="U12" s="94"/>
    </row>
    <row r="13" ht="25" customHeight="1" spans="1:21">
      <c r="A13" s="89" t="s">
        <v>163</v>
      </c>
      <c r="B13" s="89" t="s">
        <v>167</v>
      </c>
      <c r="C13" s="89"/>
      <c r="D13" s="90" t="s">
        <v>174</v>
      </c>
      <c r="E13" s="85">
        <v>0.31</v>
      </c>
      <c r="F13" s="95">
        <f t="shared" si="1"/>
        <v>0</v>
      </c>
      <c r="G13" s="96"/>
      <c r="H13" s="96"/>
      <c r="I13" s="96"/>
      <c r="J13" s="96"/>
      <c r="K13" s="95">
        <f t="shared" si="2"/>
        <v>0.31</v>
      </c>
      <c r="L13" s="96"/>
      <c r="M13" s="96"/>
      <c r="N13" s="96"/>
      <c r="O13" s="96"/>
      <c r="P13" s="90">
        <v>0.31</v>
      </c>
      <c r="Q13" s="96"/>
      <c r="R13" s="95">
        <f t="shared" si="0"/>
        <v>0</v>
      </c>
      <c r="S13" s="96"/>
      <c r="T13" s="96"/>
      <c r="U13" s="96"/>
    </row>
    <row r="14" ht="25" customHeight="1" spans="1:21">
      <c r="A14" s="92" t="s">
        <v>163</v>
      </c>
      <c r="B14" s="92" t="s">
        <v>167</v>
      </c>
      <c r="C14" s="92" t="s">
        <v>167</v>
      </c>
      <c r="D14" s="93" t="s">
        <v>174</v>
      </c>
      <c r="E14" s="88">
        <v>0.31</v>
      </c>
      <c r="F14" s="97"/>
      <c r="G14" s="98"/>
      <c r="H14" s="98"/>
      <c r="I14" s="98"/>
      <c r="J14" s="98"/>
      <c r="K14" s="98"/>
      <c r="L14" s="98"/>
      <c r="M14" s="98"/>
      <c r="N14" s="98"/>
      <c r="O14" s="98"/>
      <c r="P14" s="93">
        <v>0.31</v>
      </c>
      <c r="Q14" s="98"/>
      <c r="R14" s="98"/>
      <c r="S14" s="98"/>
      <c r="T14" s="98"/>
      <c r="U14" s="98"/>
    </row>
    <row r="15" ht="25" customHeight="1" spans="1:21">
      <c r="A15" s="89" t="s">
        <v>175</v>
      </c>
      <c r="B15" s="89"/>
      <c r="C15" s="89"/>
      <c r="D15" s="90" t="s">
        <v>176</v>
      </c>
      <c r="E15" s="90">
        <v>9.2</v>
      </c>
      <c r="F15" s="97"/>
      <c r="G15" s="98"/>
      <c r="H15" s="98"/>
      <c r="I15" s="98"/>
      <c r="J15" s="98"/>
      <c r="K15" s="98"/>
      <c r="L15" s="98"/>
      <c r="M15" s="98"/>
      <c r="N15" s="90">
        <v>9.2</v>
      </c>
      <c r="O15" s="98"/>
      <c r="P15" s="98"/>
      <c r="Q15" s="98"/>
      <c r="R15" s="98"/>
      <c r="S15" s="98"/>
      <c r="T15" s="98"/>
      <c r="U15" s="98"/>
    </row>
    <row r="16" ht="25" customHeight="1" spans="1:21">
      <c r="A16" s="89" t="s">
        <v>175</v>
      </c>
      <c r="B16" s="89" t="s">
        <v>177</v>
      </c>
      <c r="C16" s="89"/>
      <c r="D16" s="90" t="s">
        <v>178</v>
      </c>
      <c r="E16" s="90">
        <v>9.2</v>
      </c>
      <c r="F16" s="97"/>
      <c r="G16" s="98"/>
      <c r="H16" s="98"/>
      <c r="I16" s="98"/>
      <c r="J16" s="98"/>
      <c r="K16" s="98"/>
      <c r="L16" s="98"/>
      <c r="M16" s="98"/>
      <c r="N16" s="90">
        <v>9.2</v>
      </c>
      <c r="O16" s="98"/>
      <c r="P16" s="98"/>
      <c r="Q16" s="98"/>
      <c r="R16" s="98"/>
      <c r="S16" s="98"/>
      <c r="T16" s="98"/>
      <c r="U16" s="98"/>
    </row>
    <row r="17" ht="25" customHeight="1" spans="1:21">
      <c r="A17" s="92" t="s">
        <v>175</v>
      </c>
      <c r="B17" s="92" t="s">
        <v>177</v>
      </c>
      <c r="C17" s="92" t="s">
        <v>167</v>
      </c>
      <c r="D17" s="93" t="s">
        <v>179</v>
      </c>
      <c r="E17" s="93">
        <v>9.2</v>
      </c>
      <c r="F17" s="97"/>
      <c r="G17" s="98"/>
      <c r="H17" s="98"/>
      <c r="I17" s="98"/>
      <c r="J17" s="98"/>
      <c r="K17" s="98"/>
      <c r="L17" s="98"/>
      <c r="M17" s="98"/>
      <c r="N17" s="93">
        <v>9.2</v>
      </c>
      <c r="O17" s="98"/>
      <c r="P17" s="98"/>
      <c r="Q17" s="98"/>
      <c r="R17" s="98"/>
      <c r="S17" s="98"/>
      <c r="T17" s="98"/>
      <c r="U17" s="98"/>
    </row>
    <row r="18" ht="25" customHeight="1" spans="1:21">
      <c r="A18" s="89" t="s">
        <v>180</v>
      </c>
      <c r="B18" s="89"/>
      <c r="C18" s="89"/>
      <c r="D18" s="90" t="s">
        <v>181</v>
      </c>
      <c r="E18" s="99">
        <v>7.67</v>
      </c>
      <c r="F18" s="97"/>
      <c r="G18" s="98"/>
      <c r="H18" s="98"/>
      <c r="I18" s="98"/>
      <c r="J18" s="98"/>
      <c r="K18" s="98"/>
      <c r="L18" s="98"/>
      <c r="M18" s="98"/>
      <c r="N18" s="98"/>
      <c r="O18" s="98"/>
      <c r="P18" s="98"/>
      <c r="Q18" s="99">
        <v>7.67</v>
      </c>
      <c r="R18" s="98"/>
      <c r="S18" s="98"/>
      <c r="T18" s="98"/>
      <c r="U18" s="98"/>
    </row>
    <row r="19" ht="25" customHeight="1" spans="1:21">
      <c r="A19" s="89" t="s">
        <v>182</v>
      </c>
      <c r="B19" s="89" t="s">
        <v>161</v>
      </c>
      <c r="C19" s="89"/>
      <c r="D19" s="90" t="s">
        <v>183</v>
      </c>
      <c r="E19" s="99">
        <v>7.67</v>
      </c>
      <c r="F19" s="97"/>
      <c r="G19" s="98"/>
      <c r="H19" s="98"/>
      <c r="I19" s="98"/>
      <c r="J19" s="98"/>
      <c r="K19" s="98"/>
      <c r="L19" s="98"/>
      <c r="M19" s="98"/>
      <c r="N19" s="98"/>
      <c r="O19" s="98"/>
      <c r="P19" s="98"/>
      <c r="Q19" s="99">
        <v>7.67</v>
      </c>
      <c r="R19" s="98"/>
      <c r="S19" s="98"/>
      <c r="T19" s="98"/>
      <c r="U19" s="98"/>
    </row>
    <row r="20" ht="25" customHeight="1" spans="1:21">
      <c r="A20" s="92" t="s">
        <v>182</v>
      </c>
      <c r="B20" s="92" t="s">
        <v>161</v>
      </c>
      <c r="C20" s="92" t="s">
        <v>164</v>
      </c>
      <c r="D20" s="93" t="s">
        <v>184</v>
      </c>
      <c r="E20" s="100">
        <v>7.67</v>
      </c>
      <c r="F20" s="97"/>
      <c r="G20" s="98"/>
      <c r="H20" s="98"/>
      <c r="I20" s="98"/>
      <c r="J20" s="98"/>
      <c r="K20" s="98"/>
      <c r="L20" s="98"/>
      <c r="M20" s="98"/>
      <c r="N20" s="98"/>
      <c r="O20" s="98"/>
      <c r="P20" s="98"/>
      <c r="Q20" s="100">
        <v>7.67</v>
      </c>
      <c r="R20" s="98"/>
      <c r="S20" s="98"/>
      <c r="T20" s="98"/>
      <c r="U20" s="98"/>
    </row>
  </sheetData>
  <mergeCells count="10">
    <mergeCell ref="A2:U2"/>
    <mergeCell ref="A3:S3"/>
    <mergeCell ref="T3:U3"/>
    <mergeCell ref="A4:C4"/>
    <mergeCell ref="F4:J4"/>
    <mergeCell ref="K4:P4"/>
    <mergeCell ref="R4:U4"/>
    <mergeCell ref="D4:D5"/>
    <mergeCell ref="E4:E5"/>
    <mergeCell ref="Q4:Q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workbookViewId="0">
      <selection activeCell="E6" sqref="E6:E9"/>
    </sheetView>
  </sheetViews>
  <sheetFormatPr defaultColWidth="10" defaultRowHeight="13.5"/>
  <cols>
    <col min="1" max="1" width="4.75" customWidth="1"/>
    <col min="2" max="2" width="5.83333333333333" customWidth="1"/>
    <col min="3" max="4" width="7.6" customWidth="1"/>
    <col min="5" max="5" width="10.225" customWidth="1"/>
    <col min="6" max="6" width="14" customWidth="1"/>
    <col min="7" max="7" width="11.6333333333333" customWidth="1"/>
    <col min="8" max="8" width="12.075" customWidth="1"/>
    <col min="9" max="9" width="11.9416666666667" customWidth="1"/>
    <col min="10" max="10" width="26" customWidth="1"/>
    <col min="11" max="12" width="9.76666666666667" customWidth="1"/>
  </cols>
  <sheetData>
    <row r="1" ht="16.35" customHeight="1" spans="1:1">
      <c r="A1" s="26"/>
    </row>
    <row r="2" ht="46.55" customHeight="1" spans="1:10">
      <c r="A2" s="38" t="s">
        <v>15</v>
      </c>
      <c r="B2" s="38"/>
      <c r="C2" s="38"/>
      <c r="D2" s="38"/>
      <c r="E2" s="38"/>
      <c r="F2" s="38"/>
      <c r="G2" s="38"/>
      <c r="H2" s="38"/>
      <c r="I2" s="38"/>
      <c r="J2" s="38"/>
    </row>
    <row r="3" ht="24.15" customHeight="1" spans="1:10">
      <c r="A3" s="39" t="s">
        <v>28</v>
      </c>
      <c r="B3" s="39"/>
      <c r="C3" s="39"/>
      <c r="D3" s="39"/>
      <c r="E3" s="39"/>
      <c r="F3" s="39"/>
      <c r="G3" s="39"/>
      <c r="H3" s="39"/>
      <c r="I3" s="36" t="s">
        <v>29</v>
      </c>
      <c r="J3" s="36"/>
    </row>
    <row r="4" ht="23.25" customHeight="1" spans="1:10">
      <c r="A4" s="29" t="s">
        <v>150</v>
      </c>
      <c r="B4" s="29"/>
      <c r="C4" s="29"/>
      <c r="D4" s="59" t="s">
        <v>151</v>
      </c>
      <c r="E4" s="29" t="s">
        <v>242</v>
      </c>
      <c r="F4" s="29" t="s">
        <v>243</v>
      </c>
      <c r="G4" s="29" t="s">
        <v>244</v>
      </c>
      <c r="H4" s="29" t="s">
        <v>245</v>
      </c>
      <c r="I4" s="29" t="s">
        <v>246</v>
      </c>
      <c r="J4" s="29" t="s">
        <v>247</v>
      </c>
    </row>
    <row r="5" ht="23.25" customHeight="1" spans="1:10">
      <c r="A5" s="29" t="s">
        <v>157</v>
      </c>
      <c r="B5" s="29" t="s">
        <v>158</v>
      </c>
      <c r="C5" s="29" t="s">
        <v>159</v>
      </c>
      <c r="D5" s="60"/>
      <c r="E5" s="29"/>
      <c r="F5" s="29"/>
      <c r="G5" s="29"/>
      <c r="H5" s="29"/>
      <c r="I5" s="29"/>
      <c r="J5" s="29"/>
    </row>
    <row r="6" ht="22.8" customHeight="1" spans="1:10">
      <c r="A6" s="52"/>
      <c r="B6" s="52"/>
      <c r="C6" s="52"/>
      <c r="D6" s="52"/>
      <c r="E6" s="54"/>
      <c r="F6" s="55"/>
      <c r="G6" s="55"/>
      <c r="H6" s="55"/>
      <c r="I6" s="55"/>
      <c r="J6" s="55"/>
    </row>
    <row r="7" ht="22.8" customHeight="1" spans="1:10">
      <c r="A7" s="52"/>
      <c r="B7" s="52"/>
      <c r="C7" s="52"/>
      <c r="D7" s="52"/>
      <c r="E7" s="54"/>
      <c r="F7" s="55"/>
      <c r="G7" s="55"/>
      <c r="H7" s="55"/>
      <c r="I7" s="55"/>
      <c r="J7" s="55"/>
    </row>
    <row r="8" ht="22.8" customHeight="1" spans="1:10">
      <c r="A8" s="52"/>
      <c r="B8" s="52"/>
      <c r="C8" s="52"/>
      <c r="D8" s="52"/>
      <c r="E8" s="54"/>
      <c r="F8" s="55"/>
      <c r="G8" s="55"/>
      <c r="H8" s="55"/>
      <c r="I8" s="55"/>
      <c r="J8" s="55"/>
    </row>
    <row r="9" ht="22.8" customHeight="1" spans="1:10">
      <c r="A9" s="62"/>
      <c r="B9" s="62"/>
      <c r="C9" s="62"/>
      <c r="D9" s="62"/>
      <c r="E9" s="54"/>
      <c r="F9" s="58"/>
      <c r="G9" s="58"/>
      <c r="H9" s="58"/>
      <c r="I9" s="58"/>
      <c r="J9" s="58"/>
    </row>
  </sheetData>
  <mergeCells count="11">
    <mergeCell ref="A2:J2"/>
    <mergeCell ref="A3:H3"/>
    <mergeCell ref="I3:J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9"/>
  <sheetViews>
    <sheetView workbookViewId="0">
      <selection activeCell="D6" sqref="D6"/>
    </sheetView>
  </sheetViews>
  <sheetFormatPr defaultColWidth="10" defaultRowHeight="13.5"/>
  <cols>
    <col min="1" max="1" width="4.75" customWidth="1"/>
    <col min="2" max="2" width="5.425" customWidth="1"/>
    <col min="3" max="3" width="5.96666666666667" customWidth="1"/>
    <col min="4" max="4" width="12" customWidth="1"/>
    <col min="5" max="17" width="7.69166666666667" customWidth="1"/>
    <col min="18" max="19" width="9.76666666666667" customWidth="1"/>
  </cols>
  <sheetData>
    <row r="1" ht="16.35" customHeight="1" spans="1:1">
      <c r="A1" s="26"/>
    </row>
    <row r="2" ht="40.5" customHeight="1" spans="1:17">
      <c r="A2" s="38" t="s">
        <v>16</v>
      </c>
      <c r="B2" s="38"/>
      <c r="C2" s="38"/>
      <c r="D2" s="38"/>
      <c r="E2" s="38"/>
      <c r="F2" s="38"/>
      <c r="G2" s="38"/>
      <c r="H2" s="38"/>
      <c r="I2" s="38"/>
      <c r="J2" s="38"/>
      <c r="K2" s="38"/>
      <c r="L2" s="38"/>
      <c r="M2" s="38"/>
      <c r="N2" s="38"/>
      <c r="O2" s="38"/>
      <c r="P2" s="38"/>
      <c r="Q2" s="38"/>
    </row>
    <row r="3" ht="24.15" customHeight="1" spans="1:17">
      <c r="A3" s="51" t="s">
        <v>28</v>
      </c>
      <c r="B3" s="51"/>
      <c r="C3" s="51"/>
      <c r="D3" s="51"/>
      <c r="E3" s="51"/>
      <c r="F3" s="51"/>
      <c r="G3" s="51"/>
      <c r="H3" s="51"/>
      <c r="I3" s="51"/>
      <c r="J3" s="51"/>
      <c r="K3" s="51"/>
      <c r="L3" s="51"/>
      <c r="M3" s="51"/>
      <c r="N3" s="51"/>
      <c r="O3" s="51"/>
      <c r="P3" s="36" t="s">
        <v>29</v>
      </c>
      <c r="Q3" s="36"/>
    </row>
    <row r="4" ht="24.15" customHeight="1" spans="1:17">
      <c r="A4" s="29" t="s">
        <v>150</v>
      </c>
      <c r="B4" s="29"/>
      <c r="C4" s="29"/>
      <c r="D4" s="59" t="s">
        <v>151</v>
      </c>
      <c r="E4" s="29" t="s">
        <v>242</v>
      </c>
      <c r="F4" s="29" t="s">
        <v>248</v>
      </c>
      <c r="G4" s="29" t="s">
        <v>249</v>
      </c>
      <c r="H4" s="29" t="s">
        <v>250</v>
      </c>
      <c r="I4" s="29" t="s">
        <v>251</v>
      </c>
      <c r="J4" s="29" t="s">
        <v>252</v>
      </c>
      <c r="K4" s="29" t="s">
        <v>253</v>
      </c>
      <c r="L4" s="29" t="s">
        <v>254</v>
      </c>
      <c r="M4" s="29" t="s">
        <v>244</v>
      </c>
      <c r="N4" s="29" t="s">
        <v>255</v>
      </c>
      <c r="O4" s="29" t="s">
        <v>256</v>
      </c>
      <c r="P4" s="29" t="s">
        <v>245</v>
      </c>
      <c r="Q4" s="29" t="s">
        <v>247</v>
      </c>
    </row>
    <row r="5" ht="21.55" customHeight="1" spans="1:17">
      <c r="A5" s="29" t="s">
        <v>157</v>
      </c>
      <c r="B5" s="29" t="s">
        <v>158</v>
      </c>
      <c r="C5" s="29" t="s">
        <v>159</v>
      </c>
      <c r="D5" s="60"/>
      <c r="E5" s="29"/>
      <c r="F5" s="29"/>
      <c r="G5" s="29"/>
      <c r="H5" s="29"/>
      <c r="I5" s="29"/>
      <c r="J5" s="29"/>
      <c r="K5" s="29"/>
      <c r="L5" s="29"/>
      <c r="M5" s="29"/>
      <c r="N5" s="29"/>
      <c r="O5" s="29"/>
      <c r="P5" s="29"/>
      <c r="Q5" s="29"/>
    </row>
    <row r="6" ht="22.8" customHeight="1" spans="1:17">
      <c r="A6" s="52"/>
      <c r="B6" s="52"/>
      <c r="C6" s="52"/>
      <c r="D6" s="52"/>
      <c r="E6" s="54">
        <f>F6+G6+H6+I6+J6+K6+L6+M6+N6+O6+P6+Q6</f>
        <v>0</v>
      </c>
      <c r="F6" s="55"/>
      <c r="G6" s="55"/>
      <c r="H6" s="55"/>
      <c r="I6" s="55"/>
      <c r="J6" s="55"/>
      <c r="K6" s="55"/>
      <c r="L6" s="55"/>
      <c r="M6" s="55"/>
      <c r="N6" s="55"/>
      <c r="O6" s="55"/>
      <c r="P6" s="55"/>
      <c r="Q6" s="55"/>
    </row>
    <row r="7" ht="22.8" customHeight="1" spans="1:17">
      <c r="A7" s="52"/>
      <c r="B7" s="52"/>
      <c r="C7" s="52"/>
      <c r="D7" s="52"/>
      <c r="E7" s="54">
        <f>F7+G7+H7+I7+J7+K7+L7+M7+N7+O7+P7+Q7</f>
        <v>0</v>
      </c>
      <c r="F7" s="55"/>
      <c r="G7" s="55"/>
      <c r="H7" s="55"/>
      <c r="I7" s="55"/>
      <c r="J7" s="55"/>
      <c r="K7" s="55"/>
      <c r="L7" s="55"/>
      <c r="M7" s="55"/>
      <c r="N7" s="55"/>
      <c r="O7" s="55"/>
      <c r="P7" s="55"/>
      <c r="Q7" s="55"/>
    </row>
    <row r="8" ht="22.8" customHeight="1" spans="1:17">
      <c r="A8" s="52"/>
      <c r="B8" s="52"/>
      <c r="C8" s="52"/>
      <c r="D8" s="52"/>
      <c r="E8" s="54">
        <f>F8+G8+H8+I8+J8+K8+L8+M8+N8+O8+P8+Q8</f>
        <v>0</v>
      </c>
      <c r="F8" s="55"/>
      <c r="G8" s="55"/>
      <c r="H8" s="55"/>
      <c r="I8" s="55"/>
      <c r="J8" s="55"/>
      <c r="K8" s="55"/>
      <c r="L8" s="55"/>
      <c r="M8" s="55"/>
      <c r="N8" s="55"/>
      <c r="O8" s="55"/>
      <c r="P8" s="55"/>
      <c r="Q8" s="55"/>
    </row>
    <row r="9" ht="22.8" customHeight="1" spans="1:17">
      <c r="A9" s="62"/>
      <c r="B9" s="62"/>
      <c r="C9" s="62"/>
      <c r="D9" s="62"/>
      <c r="E9" s="54">
        <f>F9+G9+H9+I9+J9+K9+L9+M9+N9+O9+P9+Q9</f>
        <v>0</v>
      </c>
      <c r="F9" s="58"/>
      <c r="G9" s="58"/>
      <c r="H9" s="58"/>
      <c r="I9" s="58"/>
      <c r="J9" s="58"/>
      <c r="K9" s="58"/>
      <c r="L9" s="58"/>
      <c r="M9" s="58"/>
      <c r="N9" s="58"/>
      <c r="O9" s="58"/>
      <c r="P9" s="58"/>
      <c r="Q9" s="58"/>
    </row>
  </sheetData>
  <mergeCells count="18">
    <mergeCell ref="A2:Q2"/>
    <mergeCell ref="A3:O3"/>
    <mergeCell ref="P3:Q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6" sqref="A6:E9"/>
    </sheetView>
  </sheetViews>
  <sheetFormatPr defaultColWidth="10" defaultRowHeight="13.5"/>
  <cols>
    <col min="1" max="1" width="3.66666666666667" customWidth="1"/>
    <col min="2" max="2" width="4.61666666666667" customWidth="1"/>
    <col min="3" max="3" width="5.28333333333333" customWidth="1"/>
    <col min="4" max="4" width="13.4416666666667" customWidth="1"/>
    <col min="5" max="5" width="9.63333333333333" customWidth="1"/>
    <col min="6" max="6" width="8.41666666666667" customWidth="1"/>
    <col min="7" max="16" width="7.18333333333333" customWidth="1"/>
    <col min="17" max="17" width="8.55" customWidth="1"/>
    <col min="18" max="19" width="7.18333333333333" customWidth="1"/>
    <col min="20" max="21" width="9.76666666666667" customWidth="1"/>
  </cols>
  <sheetData>
    <row r="1" ht="16.35" customHeight="1" spans="1:1">
      <c r="A1" s="26"/>
    </row>
    <row r="2" ht="36.2" customHeight="1" spans="1:19">
      <c r="A2" s="38" t="s">
        <v>17</v>
      </c>
      <c r="B2" s="38"/>
      <c r="C2" s="38"/>
      <c r="D2" s="38"/>
      <c r="E2" s="38"/>
      <c r="F2" s="38"/>
      <c r="G2" s="38"/>
      <c r="H2" s="38"/>
      <c r="I2" s="38"/>
      <c r="J2" s="38"/>
      <c r="K2" s="38"/>
      <c r="L2" s="38"/>
      <c r="M2" s="38"/>
      <c r="N2" s="38"/>
      <c r="O2" s="38"/>
      <c r="P2" s="38"/>
      <c r="Q2" s="38"/>
      <c r="R2" s="38"/>
      <c r="S2" s="38"/>
    </row>
    <row r="3" ht="24.15" customHeight="1" spans="1:19">
      <c r="A3" s="51" t="s">
        <v>28</v>
      </c>
      <c r="B3" s="51"/>
      <c r="C3" s="51"/>
      <c r="D3" s="51"/>
      <c r="E3" s="51"/>
      <c r="F3" s="51"/>
      <c r="G3" s="51"/>
      <c r="H3" s="51"/>
      <c r="I3" s="51"/>
      <c r="J3" s="51"/>
      <c r="K3" s="51"/>
      <c r="L3" s="51"/>
      <c r="M3" s="51"/>
      <c r="N3" s="51"/>
      <c r="O3" s="51"/>
      <c r="P3" s="51"/>
      <c r="Q3" s="51"/>
      <c r="R3" s="36" t="s">
        <v>29</v>
      </c>
      <c r="S3" s="36"/>
    </row>
    <row r="4" ht="28.45" customHeight="1" spans="1:19">
      <c r="A4" s="29" t="s">
        <v>150</v>
      </c>
      <c r="B4" s="29"/>
      <c r="C4" s="29"/>
      <c r="D4" s="59" t="s">
        <v>151</v>
      </c>
      <c r="E4" s="29" t="s">
        <v>242</v>
      </c>
      <c r="F4" s="29" t="s">
        <v>187</v>
      </c>
      <c r="G4" s="29"/>
      <c r="H4" s="29"/>
      <c r="I4" s="29"/>
      <c r="J4" s="29"/>
      <c r="K4" s="29"/>
      <c r="L4" s="29"/>
      <c r="M4" s="29"/>
      <c r="N4" s="29"/>
      <c r="O4" s="29"/>
      <c r="P4" s="29"/>
      <c r="Q4" s="29" t="s">
        <v>190</v>
      </c>
      <c r="R4" s="29"/>
      <c r="S4" s="29"/>
    </row>
    <row r="5" ht="36.2" customHeight="1" spans="1:19">
      <c r="A5" s="29" t="s">
        <v>157</v>
      </c>
      <c r="B5" s="29" t="s">
        <v>158</v>
      </c>
      <c r="C5" s="29" t="s">
        <v>159</v>
      </c>
      <c r="D5" s="60"/>
      <c r="E5" s="29"/>
      <c r="F5" s="29" t="s">
        <v>128</v>
      </c>
      <c r="G5" s="29" t="s">
        <v>257</v>
      </c>
      <c r="H5" s="29" t="s">
        <v>258</v>
      </c>
      <c r="I5" s="29" t="s">
        <v>259</v>
      </c>
      <c r="J5" s="29" t="s">
        <v>260</v>
      </c>
      <c r="K5" s="29" t="s">
        <v>261</v>
      </c>
      <c r="L5" s="29" t="s">
        <v>262</v>
      </c>
      <c r="M5" s="29" t="s">
        <v>263</v>
      </c>
      <c r="N5" s="29" t="s">
        <v>264</v>
      </c>
      <c r="O5" s="29" t="s">
        <v>265</v>
      </c>
      <c r="P5" s="29" t="s">
        <v>266</v>
      </c>
      <c r="Q5" s="29" t="s">
        <v>128</v>
      </c>
      <c r="R5" s="29" t="s">
        <v>223</v>
      </c>
      <c r="S5" s="29" t="s">
        <v>227</v>
      </c>
    </row>
    <row r="6" s="24" customFormat="1" ht="22.8" customHeight="1" spans="1:19">
      <c r="A6" s="52"/>
      <c r="B6" s="52"/>
      <c r="C6" s="52"/>
      <c r="D6" s="52" t="s">
        <v>128</v>
      </c>
      <c r="E6" s="32">
        <v>40.02</v>
      </c>
      <c r="F6" s="58">
        <f>I6+G6</f>
        <v>40.02</v>
      </c>
      <c r="G6" s="58">
        <v>38.02</v>
      </c>
      <c r="H6" s="58"/>
      <c r="I6" s="58">
        <v>2</v>
      </c>
      <c r="J6" s="58"/>
      <c r="K6" s="58"/>
      <c r="L6" s="58"/>
      <c r="M6" s="77"/>
      <c r="N6" s="77"/>
      <c r="O6" s="77"/>
      <c r="P6" s="77"/>
      <c r="Q6" s="77">
        <f>R6+S6</f>
        <v>0</v>
      </c>
      <c r="R6" s="77"/>
      <c r="S6" s="77"/>
    </row>
    <row r="7" ht="22.8" customHeight="1" spans="1:19">
      <c r="A7" s="56">
        <v>208</v>
      </c>
      <c r="B7" s="52"/>
      <c r="C7" s="52"/>
      <c r="D7" s="52" t="s">
        <v>160</v>
      </c>
      <c r="E7" s="32">
        <v>40.02</v>
      </c>
      <c r="F7" s="58">
        <f>I7+G7</f>
        <v>40.02</v>
      </c>
      <c r="G7" s="58">
        <v>38.02</v>
      </c>
      <c r="H7" s="58"/>
      <c r="I7" s="58">
        <v>2</v>
      </c>
      <c r="J7" s="58"/>
      <c r="K7" s="58"/>
      <c r="L7" s="58"/>
      <c r="M7" s="78"/>
      <c r="N7" s="78"/>
      <c r="O7" s="78"/>
      <c r="P7" s="78"/>
      <c r="Q7" s="77">
        <f>R7+S7</f>
        <v>0</v>
      </c>
      <c r="R7" s="78"/>
      <c r="S7" s="78"/>
    </row>
    <row r="8" ht="22.8" customHeight="1" spans="1:19">
      <c r="A8" s="75">
        <v>208</v>
      </c>
      <c r="B8" s="75" t="s">
        <v>161</v>
      </c>
      <c r="C8" s="75"/>
      <c r="D8" s="52" t="s">
        <v>162</v>
      </c>
      <c r="E8" s="32">
        <v>40.02</v>
      </c>
      <c r="F8" s="58">
        <f>I8+G8</f>
        <v>40.02</v>
      </c>
      <c r="G8" s="58">
        <v>38.02</v>
      </c>
      <c r="H8" s="58"/>
      <c r="I8" s="58">
        <v>2</v>
      </c>
      <c r="J8" s="58"/>
      <c r="K8" s="58"/>
      <c r="L8" s="58"/>
      <c r="M8" s="78"/>
      <c r="N8" s="78"/>
      <c r="O8" s="78"/>
      <c r="P8" s="78"/>
      <c r="Q8" s="77">
        <f>R8+S8</f>
        <v>0</v>
      </c>
      <c r="R8" s="78"/>
      <c r="S8" s="78"/>
    </row>
    <row r="9" ht="22.8" customHeight="1" spans="1:19">
      <c r="A9" s="76" t="s">
        <v>163</v>
      </c>
      <c r="B9" s="76" t="s">
        <v>161</v>
      </c>
      <c r="C9" s="76" t="s">
        <v>161</v>
      </c>
      <c r="D9" s="62" t="s">
        <v>166</v>
      </c>
      <c r="E9" s="32">
        <v>40.02</v>
      </c>
      <c r="F9" s="58">
        <f>I9+G9</f>
        <v>40.02</v>
      </c>
      <c r="G9" s="58">
        <v>38.02</v>
      </c>
      <c r="H9" s="58"/>
      <c r="I9" s="58">
        <v>2</v>
      </c>
      <c r="J9" s="58"/>
      <c r="K9" s="58"/>
      <c r="L9" s="58"/>
      <c r="M9" s="79"/>
      <c r="N9" s="79"/>
      <c r="O9" s="79"/>
      <c r="P9" s="79"/>
      <c r="Q9" s="77">
        <f>R9+S9</f>
        <v>0</v>
      </c>
      <c r="R9" s="79"/>
      <c r="S9" s="79"/>
    </row>
  </sheetData>
  <mergeCells count="8">
    <mergeCell ref="A2:S2"/>
    <mergeCell ref="A3:Q3"/>
    <mergeCell ref="R3:S3"/>
    <mergeCell ref="A4:C4"/>
    <mergeCell ref="F4:P4"/>
    <mergeCell ref="Q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F9"/>
  <sheetViews>
    <sheetView workbookViewId="0">
      <selection activeCell="U8" sqref="U8"/>
    </sheetView>
  </sheetViews>
  <sheetFormatPr defaultColWidth="10" defaultRowHeight="13.5"/>
  <cols>
    <col min="1" max="1" width="5.28333333333333" customWidth="1"/>
    <col min="2" max="2" width="5.56666666666667" customWidth="1"/>
    <col min="3" max="3" width="5.83333333333333" customWidth="1"/>
    <col min="4" max="4" width="12.775" customWidth="1"/>
    <col min="5" max="5" width="10.7166666666667" customWidth="1"/>
    <col min="6" max="32" width="7.18333333333333" customWidth="1"/>
    <col min="33" max="34" width="9.76666666666667" customWidth="1"/>
  </cols>
  <sheetData>
    <row r="1" ht="16.35" customHeight="1" spans="1:1">
      <c r="A1" s="26"/>
    </row>
    <row r="2" ht="43.95" customHeight="1" spans="1:32">
      <c r="A2" s="38" t="s">
        <v>18</v>
      </c>
      <c r="B2" s="38"/>
      <c r="C2" s="38"/>
      <c r="D2" s="38"/>
      <c r="E2" s="38"/>
      <c r="F2" s="38"/>
      <c r="G2" s="38"/>
      <c r="H2" s="38"/>
      <c r="I2" s="38"/>
      <c r="J2" s="38"/>
      <c r="K2" s="38"/>
      <c r="L2" s="38"/>
      <c r="M2" s="38"/>
      <c r="N2" s="38"/>
      <c r="O2" s="38"/>
      <c r="P2" s="38"/>
      <c r="Q2" s="38"/>
      <c r="R2" s="38"/>
      <c r="S2" s="38"/>
      <c r="T2" s="38"/>
      <c r="U2" s="38"/>
      <c r="V2" s="38"/>
      <c r="W2" s="38"/>
      <c r="X2" s="38"/>
      <c r="Y2" s="38"/>
      <c r="Z2" s="38"/>
      <c r="AA2" s="38"/>
      <c r="AB2" s="38"/>
      <c r="AC2" s="38"/>
      <c r="AD2" s="38"/>
      <c r="AE2" s="38"/>
      <c r="AF2" s="38"/>
    </row>
    <row r="3" ht="24.15" customHeight="1" spans="1:32">
      <c r="A3" s="51" t="s">
        <v>28</v>
      </c>
      <c r="B3" s="51"/>
      <c r="C3" s="51"/>
      <c r="D3" s="51"/>
      <c r="E3" s="51"/>
      <c r="F3" s="51"/>
      <c r="G3" s="51"/>
      <c r="H3" s="51"/>
      <c r="I3" s="51"/>
      <c r="J3" s="51"/>
      <c r="K3" s="51"/>
      <c r="L3" s="51"/>
      <c r="M3" s="51"/>
      <c r="N3" s="51"/>
      <c r="O3" s="51"/>
      <c r="P3" s="51"/>
      <c r="Q3" s="51"/>
      <c r="R3" s="51"/>
      <c r="S3" s="51"/>
      <c r="T3" s="51"/>
      <c r="U3" s="51"/>
      <c r="V3" s="51"/>
      <c r="W3" s="51"/>
      <c r="X3" s="51"/>
      <c r="Y3" s="51"/>
      <c r="Z3" s="51"/>
      <c r="AA3" s="51"/>
      <c r="AB3" s="51"/>
      <c r="AC3" s="51"/>
      <c r="AD3" s="51"/>
      <c r="AE3" s="36" t="s">
        <v>29</v>
      </c>
      <c r="AF3" s="36"/>
    </row>
    <row r="4" ht="25" customHeight="1" spans="1:32">
      <c r="A4" s="29" t="s">
        <v>150</v>
      </c>
      <c r="B4" s="29"/>
      <c r="C4" s="29"/>
      <c r="D4" s="59" t="s">
        <v>151</v>
      </c>
      <c r="E4" s="29" t="s">
        <v>267</v>
      </c>
      <c r="F4" s="29" t="s">
        <v>268</v>
      </c>
      <c r="G4" s="29" t="s">
        <v>269</v>
      </c>
      <c r="H4" s="29" t="s">
        <v>270</v>
      </c>
      <c r="I4" s="29" t="s">
        <v>271</v>
      </c>
      <c r="J4" s="29" t="s">
        <v>272</v>
      </c>
      <c r="K4" s="29" t="s">
        <v>273</v>
      </c>
      <c r="L4" s="29" t="s">
        <v>274</v>
      </c>
      <c r="M4" s="29" t="s">
        <v>275</v>
      </c>
      <c r="N4" s="29" t="s">
        <v>276</v>
      </c>
      <c r="O4" s="29" t="s">
        <v>277</v>
      </c>
      <c r="P4" s="29" t="s">
        <v>263</v>
      </c>
      <c r="Q4" s="29" t="s">
        <v>265</v>
      </c>
      <c r="R4" s="29" t="s">
        <v>278</v>
      </c>
      <c r="S4" s="29" t="s">
        <v>258</v>
      </c>
      <c r="T4" s="29" t="s">
        <v>259</v>
      </c>
      <c r="U4" s="29" t="s">
        <v>262</v>
      </c>
      <c r="V4" s="29" t="s">
        <v>279</v>
      </c>
      <c r="W4" s="29" t="s">
        <v>280</v>
      </c>
      <c r="X4" s="29" t="s">
        <v>281</v>
      </c>
      <c r="Y4" s="29" t="s">
        <v>282</v>
      </c>
      <c r="Z4" s="29" t="s">
        <v>261</v>
      </c>
      <c r="AA4" s="29" t="s">
        <v>283</v>
      </c>
      <c r="AB4" s="29" t="s">
        <v>284</v>
      </c>
      <c r="AC4" s="29" t="s">
        <v>264</v>
      </c>
      <c r="AD4" s="29" t="s">
        <v>285</v>
      </c>
      <c r="AE4" s="29" t="s">
        <v>286</v>
      </c>
      <c r="AF4" s="29" t="s">
        <v>266</v>
      </c>
    </row>
    <row r="5" ht="21.55" customHeight="1" spans="1:32">
      <c r="A5" s="29" t="s">
        <v>157</v>
      </c>
      <c r="B5" s="29" t="s">
        <v>158</v>
      </c>
      <c r="C5" s="29" t="s">
        <v>159</v>
      </c>
      <c r="D5" s="60"/>
      <c r="E5" s="29"/>
      <c r="F5" s="29"/>
      <c r="G5" s="29"/>
      <c r="H5" s="29"/>
      <c r="I5" s="29"/>
      <c r="J5" s="29"/>
      <c r="K5" s="29"/>
      <c r="L5" s="29"/>
      <c r="M5" s="29"/>
      <c r="N5" s="29"/>
      <c r="O5" s="29"/>
      <c r="P5" s="29"/>
      <c r="Q5" s="29"/>
      <c r="R5" s="29"/>
      <c r="S5" s="29"/>
      <c r="T5" s="29"/>
      <c r="U5" s="29"/>
      <c r="V5" s="29"/>
      <c r="W5" s="29"/>
      <c r="X5" s="29"/>
      <c r="Y5" s="29"/>
      <c r="Z5" s="29"/>
      <c r="AA5" s="29"/>
      <c r="AB5" s="29"/>
      <c r="AC5" s="29"/>
      <c r="AD5" s="29"/>
      <c r="AE5" s="29"/>
      <c r="AF5" s="29"/>
    </row>
    <row r="6" ht="22.8" customHeight="1" spans="1:32">
      <c r="A6" s="52"/>
      <c r="B6" s="52"/>
      <c r="C6" s="52"/>
      <c r="D6" s="52" t="s">
        <v>128</v>
      </c>
      <c r="E6" s="32">
        <v>40.02</v>
      </c>
      <c r="F6" s="74">
        <v>38.02</v>
      </c>
      <c r="G6" s="74"/>
      <c r="H6" s="74"/>
      <c r="I6" s="74"/>
      <c r="J6" s="74"/>
      <c r="K6" s="74"/>
      <c r="L6" s="74"/>
      <c r="M6" s="74"/>
      <c r="N6" s="74"/>
      <c r="O6" s="74"/>
      <c r="P6" s="74"/>
      <c r="Q6" s="74"/>
      <c r="R6" s="74"/>
      <c r="S6" s="74"/>
      <c r="T6" s="74">
        <v>2</v>
      </c>
      <c r="U6" s="74"/>
      <c r="V6" s="74"/>
      <c r="W6" s="74"/>
      <c r="X6" s="74"/>
      <c r="Y6" s="74"/>
      <c r="Z6" s="74"/>
      <c r="AA6" s="74"/>
      <c r="AB6" s="74"/>
      <c r="AC6" s="74"/>
      <c r="AD6" s="74"/>
      <c r="AE6" s="74"/>
      <c r="AF6" s="74"/>
    </row>
    <row r="7" ht="22.8" customHeight="1" spans="1:32">
      <c r="A7" s="56">
        <v>208</v>
      </c>
      <c r="B7" s="52"/>
      <c r="C7" s="52"/>
      <c r="D7" s="52" t="s">
        <v>160</v>
      </c>
      <c r="E7" s="32">
        <v>40.02</v>
      </c>
      <c r="F7" s="74">
        <v>38.02</v>
      </c>
      <c r="G7" s="74"/>
      <c r="H7" s="74"/>
      <c r="I7" s="74"/>
      <c r="J7" s="74"/>
      <c r="K7" s="74"/>
      <c r="L7" s="74"/>
      <c r="M7" s="74"/>
      <c r="N7" s="74"/>
      <c r="O7" s="74"/>
      <c r="P7" s="74"/>
      <c r="Q7" s="74"/>
      <c r="R7" s="74"/>
      <c r="S7" s="74"/>
      <c r="T7" s="74">
        <v>2</v>
      </c>
      <c r="U7" s="74"/>
      <c r="V7" s="74"/>
      <c r="W7" s="74"/>
      <c r="X7" s="74"/>
      <c r="Y7" s="74"/>
      <c r="Z7" s="74"/>
      <c r="AA7" s="74"/>
      <c r="AB7" s="74"/>
      <c r="AC7" s="74"/>
      <c r="AD7" s="74"/>
      <c r="AE7" s="74"/>
      <c r="AF7" s="74"/>
    </row>
    <row r="8" ht="22.8" customHeight="1" spans="1:32">
      <c r="A8" s="75">
        <v>208</v>
      </c>
      <c r="B8" s="75" t="s">
        <v>161</v>
      </c>
      <c r="C8" s="75"/>
      <c r="D8" s="52" t="s">
        <v>162</v>
      </c>
      <c r="E8" s="32">
        <v>40.02</v>
      </c>
      <c r="F8" s="74">
        <v>38.02</v>
      </c>
      <c r="G8" s="74"/>
      <c r="H8" s="74"/>
      <c r="I8" s="74"/>
      <c r="J8" s="74"/>
      <c r="K8" s="74"/>
      <c r="L8" s="74"/>
      <c r="M8" s="74"/>
      <c r="N8" s="74"/>
      <c r="O8" s="74"/>
      <c r="P8" s="74"/>
      <c r="Q8" s="74"/>
      <c r="R8" s="74"/>
      <c r="S8" s="74"/>
      <c r="T8" s="74">
        <v>2</v>
      </c>
      <c r="U8" s="74"/>
      <c r="V8" s="74"/>
      <c r="W8" s="74"/>
      <c r="X8" s="74"/>
      <c r="Y8" s="74"/>
      <c r="Z8" s="74"/>
      <c r="AA8" s="74"/>
      <c r="AB8" s="74"/>
      <c r="AC8" s="74"/>
      <c r="AD8" s="74"/>
      <c r="AE8" s="74"/>
      <c r="AF8" s="74"/>
    </row>
    <row r="9" ht="22.8" customHeight="1" spans="1:32">
      <c r="A9" s="76" t="s">
        <v>163</v>
      </c>
      <c r="B9" s="76" t="s">
        <v>161</v>
      </c>
      <c r="C9" s="76" t="s">
        <v>161</v>
      </c>
      <c r="D9" s="62" t="s">
        <v>166</v>
      </c>
      <c r="E9" s="32">
        <v>40.02</v>
      </c>
      <c r="F9" s="74">
        <v>38.02</v>
      </c>
      <c r="G9" s="58"/>
      <c r="H9" s="58"/>
      <c r="I9" s="58"/>
      <c r="J9" s="58"/>
      <c r="K9" s="58"/>
      <c r="L9" s="58"/>
      <c r="M9" s="58"/>
      <c r="N9" s="58"/>
      <c r="O9" s="58"/>
      <c r="P9" s="58"/>
      <c r="Q9" s="58"/>
      <c r="R9" s="58"/>
      <c r="S9" s="58"/>
      <c r="T9" s="58">
        <v>2</v>
      </c>
      <c r="U9" s="58"/>
      <c r="V9" s="58"/>
      <c r="W9" s="58"/>
      <c r="X9" s="58"/>
      <c r="Y9" s="58"/>
      <c r="Z9" s="58"/>
      <c r="AA9" s="58"/>
      <c r="AB9" s="58"/>
      <c r="AC9" s="58"/>
      <c r="AD9" s="58"/>
      <c r="AE9" s="58"/>
      <c r="AF9" s="58"/>
    </row>
  </sheetData>
  <mergeCells count="33">
    <mergeCell ref="A2:AF2"/>
    <mergeCell ref="A3:AD3"/>
    <mergeCell ref="AE3:AF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
  <sheetViews>
    <sheetView workbookViewId="0">
      <selection activeCell="D7" sqref="D7"/>
    </sheetView>
  </sheetViews>
  <sheetFormatPr defaultColWidth="10" defaultRowHeight="13.5" outlineLevelRow="7" outlineLevelCol="6"/>
  <cols>
    <col min="1" max="1" width="25.1083333333333" customWidth="1"/>
    <col min="2" max="2" width="20.7583333333333" customWidth="1"/>
    <col min="3" max="3" width="12.35" customWidth="1"/>
    <col min="4" max="4" width="10.3166666666667" customWidth="1"/>
    <col min="5" max="5" width="14.1166666666667" customWidth="1"/>
    <col min="6" max="6" width="13.7" customWidth="1"/>
    <col min="7" max="7" width="12.35" customWidth="1"/>
    <col min="8" max="8" width="9.76666666666667" customWidth="1"/>
  </cols>
  <sheetData>
    <row r="1" ht="16.35" customHeight="1"/>
    <row r="2" ht="33.6" customHeight="1" spans="1:7">
      <c r="A2" s="65" t="s">
        <v>19</v>
      </c>
      <c r="B2" s="65"/>
      <c r="C2" s="65"/>
      <c r="D2" s="65"/>
      <c r="E2" s="65"/>
      <c r="F2" s="65"/>
      <c r="G2" s="65"/>
    </row>
    <row r="3" ht="24.15" customHeight="1" spans="1:7">
      <c r="A3" s="66" t="s">
        <v>28</v>
      </c>
      <c r="B3" s="66"/>
      <c r="C3" s="66"/>
      <c r="D3" s="66"/>
      <c r="E3" s="66"/>
      <c r="F3" s="67" t="s">
        <v>29</v>
      </c>
      <c r="G3" s="67"/>
    </row>
    <row r="4" ht="23.25" customHeight="1" spans="1:7">
      <c r="A4" s="68" t="s">
        <v>287</v>
      </c>
      <c r="B4" s="68" t="s">
        <v>288</v>
      </c>
      <c r="C4" s="68" t="s">
        <v>289</v>
      </c>
      <c r="D4" s="68" t="s">
        <v>290</v>
      </c>
      <c r="E4" s="68"/>
      <c r="F4" s="68"/>
      <c r="G4" s="68" t="s">
        <v>291</v>
      </c>
    </row>
    <row r="5" ht="25.85" customHeight="1" spans="1:7">
      <c r="A5" s="68"/>
      <c r="B5" s="68"/>
      <c r="C5" s="68"/>
      <c r="D5" s="68" t="s">
        <v>131</v>
      </c>
      <c r="E5" s="68" t="s">
        <v>292</v>
      </c>
      <c r="F5" s="68" t="s">
        <v>293</v>
      </c>
      <c r="G5" s="68"/>
    </row>
    <row r="6" ht="22.8" customHeight="1" spans="1:7">
      <c r="A6" s="69" t="s">
        <v>3</v>
      </c>
      <c r="B6" s="70">
        <f>C6+D6+G6</f>
        <v>0</v>
      </c>
      <c r="C6" s="71">
        <v>0</v>
      </c>
      <c r="D6" s="70">
        <f>E6+F6</f>
        <v>0</v>
      </c>
      <c r="E6" s="71">
        <v>0</v>
      </c>
      <c r="F6" s="71">
        <v>0</v>
      </c>
      <c r="G6" s="71">
        <v>0</v>
      </c>
    </row>
    <row r="7" ht="22.8" customHeight="1" spans="1:7">
      <c r="A7" s="72"/>
      <c r="B7" s="70">
        <f>C7+D7+G7</f>
        <v>0</v>
      </c>
      <c r="C7" s="73"/>
      <c r="D7" s="70">
        <f>E7+F7</f>
        <v>0</v>
      </c>
      <c r="E7" s="73"/>
      <c r="F7" s="73"/>
      <c r="G7" s="73"/>
    </row>
    <row r="8" ht="22.8" customHeight="1" spans="1:7">
      <c r="A8" s="48"/>
      <c r="B8" s="70">
        <f>C8+D8+G8</f>
        <v>0</v>
      </c>
      <c r="C8" s="58"/>
      <c r="D8" s="70">
        <f>E8+F8</f>
        <v>0</v>
      </c>
      <c r="E8" s="58"/>
      <c r="F8" s="58"/>
      <c r="G8" s="58"/>
    </row>
  </sheetData>
  <mergeCells count="8">
    <mergeCell ref="A2:G2"/>
    <mergeCell ref="A3:E3"/>
    <mergeCell ref="F3:G3"/>
    <mergeCell ref="D4:F4"/>
    <mergeCell ref="A4:A5"/>
    <mergeCell ref="B4:B5"/>
    <mergeCell ref="C4:C5"/>
    <mergeCell ref="G4: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D10" sqref="D10"/>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6916666666667" customWidth="1"/>
    <col min="9" max="9" width="9.76666666666667" customWidth="1"/>
  </cols>
  <sheetData>
    <row r="1" ht="16.35" customHeight="1" spans="1:1">
      <c r="A1" s="26"/>
    </row>
    <row r="2" ht="38.8" customHeight="1" spans="1:8">
      <c r="A2" s="38" t="s">
        <v>20</v>
      </c>
      <c r="B2" s="38"/>
      <c r="C2" s="38"/>
      <c r="D2" s="38"/>
      <c r="E2" s="38"/>
      <c r="F2" s="38"/>
      <c r="G2" s="38"/>
      <c r="H2" s="38"/>
    </row>
    <row r="3" ht="24.15" customHeight="1" spans="1:8">
      <c r="A3" s="51" t="s">
        <v>28</v>
      </c>
      <c r="B3" s="51"/>
      <c r="C3" s="51"/>
      <c r="D3" s="51"/>
      <c r="E3" s="51"/>
      <c r="F3" s="51"/>
      <c r="G3" s="36" t="s">
        <v>29</v>
      </c>
      <c r="H3" s="36"/>
    </row>
    <row r="4" ht="23.25" customHeight="1" spans="1:8">
      <c r="A4" s="29" t="s">
        <v>294</v>
      </c>
      <c r="B4" s="29" t="s">
        <v>295</v>
      </c>
      <c r="C4" s="29" t="s">
        <v>128</v>
      </c>
      <c r="D4" s="29" t="s">
        <v>296</v>
      </c>
      <c r="E4" s="29"/>
      <c r="F4" s="29"/>
      <c r="G4" s="29"/>
      <c r="H4" s="29" t="s">
        <v>153</v>
      </c>
    </row>
    <row r="5" ht="19.8" customHeight="1" spans="1:8">
      <c r="A5" s="29"/>
      <c r="B5" s="29"/>
      <c r="C5" s="29"/>
      <c r="D5" s="29" t="s">
        <v>131</v>
      </c>
      <c r="E5" s="29" t="s">
        <v>221</v>
      </c>
      <c r="F5" s="29"/>
      <c r="G5" s="29" t="s">
        <v>222</v>
      </c>
      <c r="H5" s="29"/>
    </row>
    <row r="6" ht="27.6" customHeight="1" spans="1:8">
      <c r="A6" s="29"/>
      <c r="B6" s="29"/>
      <c r="C6" s="29"/>
      <c r="D6" s="29"/>
      <c r="E6" s="29" t="s">
        <v>201</v>
      </c>
      <c r="F6" s="29" t="s">
        <v>194</v>
      </c>
      <c r="G6" s="29"/>
      <c r="H6" s="29"/>
    </row>
    <row r="7" ht="22.8" customHeight="1" spans="1:8">
      <c r="A7" s="56"/>
      <c r="B7" s="53"/>
      <c r="C7" s="54"/>
      <c r="D7" s="54"/>
      <c r="E7" s="55"/>
      <c r="F7" s="55"/>
      <c r="G7" s="55"/>
      <c r="H7" s="55"/>
    </row>
    <row r="8" ht="22.8" customHeight="1" spans="1:8">
      <c r="A8" s="56"/>
      <c r="B8" s="53"/>
      <c r="C8" s="54"/>
      <c r="D8" s="54"/>
      <c r="E8" s="55"/>
      <c r="F8" s="55"/>
      <c r="G8" s="55"/>
      <c r="H8" s="55"/>
    </row>
    <row r="9" ht="22.8" customHeight="1" spans="1:8">
      <c r="A9" s="57"/>
      <c r="B9" s="53"/>
      <c r="C9" s="54"/>
      <c r="D9" s="54"/>
      <c r="E9" s="55"/>
      <c r="F9" s="55"/>
      <c r="G9" s="55"/>
      <c r="H9" s="55"/>
    </row>
    <row r="10" ht="22.8" customHeight="1" spans="1:8">
      <c r="A10" s="57"/>
      <c r="B10" s="57"/>
      <c r="C10" s="54"/>
      <c r="D10" s="54"/>
      <c r="E10" s="55"/>
      <c r="F10" s="55"/>
      <c r="G10" s="55"/>
      <c r="H10" s="55"/>
    </row>
    <row r="11" ht="22.8" customHeight="1" spans="1:8">
      <c r="A11" s="57"/>
      <c r="B11" s="57"/>
      <c r="C11" s="54"/>
      <c r="D11" s="54"/>
      <c r="E11" s="55"/>
      <c r="F11" s="55"/>
      <c r="G11" s="55"/>
      <c r="H11" s="55"/>
    </row>
    <row r="12" ht="22.8" customHeight="1" spans="1:8">
      <c r="A12" s="48"/>
      <c r="B12" s="48"/>
      <c r="C12" s="54"/>
      <c r="D12" s="54"/>
      <c r="E12" s="58"/>
      <c r="F12" s="58"/>
      <c r="G12" s="58"/>
      <c r="H12" s="58"/>
    </row>
  </sheetData>
  <mergeCells count="11">
    <mergeCell ref="A2:H2"/>
    <mergeCell ref="A3:F3"/>
    <mergeCell ref="G3:H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E16" sqref="E16"/>
    </sheetView>
  </sheetViews>
  <sheetFormatPr defaultColWidth="10" defaultRowHeight="13.5"/>
  <cols>
    <col min="1" max="1" width="4.475" customWidth="1"/>
    <col min="2" max="2" width="4.75" customWidth="1"/>
    <col min="3" max="3" width="5.01666666666667" customWidth="1"/>
    <col min="4" max="4" width="15.375" customWidth="1"/>
    <col min="5" max="5" width="11.8083333333333" customWidth="1"/>
    <col min="6" max="19" width="7.18333333333333" customWidth="1"/>
    <col min="20" max="21" width="9.76666666666667" customWidth="1"/>
  </cols>
  <sheetData>
    <row r="1" ht="16.35" customHeight="1" spans="1:1">
      <c r="A1" s="26"/>
    </row>
    <row r="2" ht="47.4" customHeight="1" spans="1:16">
      <c r="A2" s="38" t="s">
        <v>21</v>
      </c>
      <c r="B2" s="38"/>
      <c r="C2" s="38"/>
      <c r="D2" s="38"/>
      <c r="E2" s="38"/>
      <c r="F2" s="38"/>
      <c r="G2" s="38"/>
      <c r="H2" s="38"/>
      <c r="I2" s="38"/>
      <c r="J2" s="38"/>
      <c r="K2" s="38"/>
      <c r="L2" s="38"/>
      <c r="M2" s="38"/>
      <c r="N2" s="38"/>
      <c r="O2" s="38"/>
      <c r="P2" s="38"/>
    </row>
    <row r="3" ht="24.15" customHeight="1" spans="1:19">
      <c r="A3" s="51" t="s">
        <v>28</v>
      </c>
      <c r="B3" s="51"/>
      <c r="C3" s="51"/>
      <c r="D3" s="51"/>
      <c r="E3" s="51"/>
      <c r="F3" s="51"/>
      <c r="G3" s="51"/>
      <c r="H3" s="51"/>
      <c r="I3" s="51"/>
      <c r="J3" s="51"/>
      <c r="K3" s="51"/>
      <c r="L3" s="51"/>
      <c r="M3" s="51"/>
      <c r="N3" s="51"/>
      <c r="O3" s="51"/>
      <c r="P3" s="51"/>
      <c r="Q3" s="51"/>
      <c r="R3" s="36" t="s">
        <v>29</v>
      </c>
      <c r="S3" s="36"/>
    </row>
    <row r="4" ht="27.6" customHeight="1" spans="1:19">
      <c r="A4" s="29" t="s">
        <v>150</v>
      </c>
      <c r="B4" s="29"/>
      <c r="C4" s="29"/>
      <c r="D4" s="59" t="s">
        <v>151</v>
      </c>
      <c r="E4" s="29" t="s">
        <v>185</v>
      </c>
      <c r="F4" s="29" t="s">
        <v>186</v>
      </c>
      <c r="G4" s="29" t="s">
        <v>187</v>
      </c>
      <c r="H4" s="29" t="s">
        <v>188</v>
      </c>
      <c r="I4" s="29" t="s">
        <v>189</v>
      </c>
      <c r="J4" s="29" t="s">
        <v>190</v>
      </c>
      <c r="K4" s="29" t="s">
        <v>191</v>
      </c>
      <c r="L4" s="29" t="s">
        <v>192</v>
      </c>
      <c r="M4" s="29" t="s">
        <v>193</v>
      </c>
      <c r="N4" s="29" t="s">
        <v>194</v>
      </c>
      <c r="O4" s="29" t="s">
        <v>195</v>
      </c>
      <c r="P4" s="29" t="s">
        <v>196</v>
      </c>
      <c r="Q4" s="29" t="s">
        <v>197</v>
      </c>
      <c r="R4" s="29" t="s">
        <v>198</v>
      </c>
      <c r="S4" s="29" t="s">
        <v>199</v>
      </c>
    </row>
    <row r="5" ht="19.8" customHeight="1" spans="1:19">
      <c r="A5" s="29" t="s">
        <v>157</v>
      </c>
      <c r="B5" s="29" t="s">
        <v>158</v>
      </c>
      <c r="C5" s="29" t="s">
        <v>159</v>
      </c>
      <c r="D5" s="60"/>
      <c r="E5" s="29"/>
      <c r="F5" s="29"/>
      <c r="G5" s="29"/>
      <c r="H5" s="29"/>
      <c r="I5" s="29"/>
      <c r="J5" s="29"/>
      <c r="K5" s="29"/>
      <c r="L5" s="29"/>
      <c r="M5" s="29"/>
      <c r="N5" s="29"/>
      <c r="O5" s="29"/>
      <c r="P5" s="29"/>
      <c r="Q5" s="29"/>
      <c r="R5" s="29"/>
      <c r="S5" s="29"/>
    </row>
    <row r="6" ht="22.8" customHeight="1" spans="1:19">
      <c r="A6" s="56"/>
      <c r="B6" s="52"/>
      <c r="C6" s="52"/>
      <c r="D6" s="53"/>
      <c r="E6" s="54"/>
      <c r="F6" s="55"/>
      <c r="G6" s="55"/>
      <c r="H6" s="55"/>
      <c r="I6" s="55"/>
      <c r="J6" s="55"/>
      <c r="K6" s="55"/>
      <c r="L6" s="55"/>
      <c r="M6" s="55"/>
      <c r="N6" s="54"/>
      <c r="O6" s="55"/>
      <c r="P6" s="55"/>
      <c r="Q6" s="55"/>
      <c r="R6" s="55"/>
      <c r="S6" s="55"/>
    </row>
    <row r="7" ht="22.8" customHeight="1" spans="1:19">
      <c r="A7" s="56"/>
      <c r="B7" s="52"/>
      <c r="C7" s="52"/>
      <c r="D7" s="53"/>
      <c r="E7" s="54"/>
      <c r="F7" s="55"/>
      <c r="G7" s="55"/>
      <c r="H7" s="55"/>
      <c r="I7" s="55"/>
      <c r="J7" s="55"/>
      <c r="K7" s="55"/>
      <c r="L7" s="55"/>
      <c r="M7" s="55"/>
      <c r="N7" s="64"/>
      <c r="O7" s="55"/>
      <c r="P7" s="55"/>
      <c r="Q7" s="55"/>
      <c r="R7" s="55"/>
      <c r="S7" s="55"/>
    </row>
    <row r="8" ht="22.8" customHeight="1" spans="1:19">
      <c r="A8" s="57"/>
      <c r="B8" s="61"/>
      <c r="C8" s="61"/>
      <c r="D8" s="53"/>
      <c r="E8" s="54"/>
      <c r="F8" s="55"/>
      <c r="G8" s="55"/>
      <c r="H8" s="55"/>
      <c r="I8" s="55"/>
      <c r="J8" s="55"/>
      <c r="K8" s="55"/>
      <c r="L8" s="55"/>
      <c r="M8" s="55"/>
      <c r="N8" s="54"/>
      <c r="O8" s="55"/>
      <c r="P8" s="55"/>
      <c r="Q8" s="55"/>
      <c r="R8" s="55"/>
      <c r="S8" s="55"/>
    </row>
    <row r="9" ht="22.8" customHeight="1" spans="1:19">
      <c r="A9" s="62"/>
      <c r="B9" s="62"/>
      <c r="C9" s="62"/>
      <c r="D9" s="62"/>
      <c r="E9" s="54"/>
      <c r="F9" s="63"/>
      <c r="G9" s="63"/>
      <c r="H9" s="63"/>
      <c r="I9" s="63"/>
      <c r="J9" s="63"/>
      <c r="K9" s="63"/>
      <c r="L9" s="63"/>
      <c r="M9" s="63"/>
      <c r="N9" s="63"/>
      <c r="O9" s="63"/>
      <c r="P9" s="63"/>
      <c r="Q9" s="63"/>
      <c r="R9" s="63"/>
      <c r="S9" s="63"/>
    </row>
  </sheetData>
  <mergeCells count="20">
    <mergeCell ref="A2:P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9"/>
  <sheetViews>
    <sheetView workbookViewId="0">
      <selection activeCell="A3" sqref="A3:N3"/>
    </sheetView>
  </sheetViews>
  <sheetFormatPr defaultColWidth="10" defaultRowHeight="13.5"/>
  <cols>
    <col min="1" max="1" width="3.8" customWidth="1"/>
    <col min="2" max="3" width="3.93333333333333" customWidth="1"/>
    <col min="4" max="4" width="14.3333333333333" customWidth="1"/>
    <col min="5" max="5" width="9.225" customWidth="1"/>
    <col min="6" max="19" width="7.18333333333333" customWidth="1"/>
    <col min="20" max="21" width="9.76666666666667" customWidth="1"/>
  </cols>
  <sheetData>
    <row r="1" ht="16.35" customHeight="1" spans="1:1">
      <c r="A1" s="26"/>
    </row>
    <row r="2" ht="47.4" customHeight="1" spans="1:19">
      <c r="A2" s="38" t="s">
        <v>22</v>
      </c>
      <c r="B2" s="38"/>
      <c r="C2" s="38"/>
      <c r="D2" s="38"/>
      <c r="E2" s="38"/>
      <c r="F2" s="38"/>
      <c r="G2" s="38"/>
      <c r="H2" s="38"/>
      <c r="I2" s="38"/>
      <c r="J2" s="38"/>
      <c r="K2" s="38"/>
      <c r="L2" s="38"/>
      <c r="M2" s="38"/>
      <c r="N2" s="38"/>
      <c r="O2" s="38"/>
      <c r="P2" s="38"/>
      <c r="Q2" s="38"/>
      <c r="R2" s="38"/>
      <c r="S2" s="38"/>
    </row>
    <row r="3" ht="33.6" customHeight="1" spans="1:19">
      <c r="A3" s="51" t="s">
        <v>28</v>
      </c>
      <c r="B3" s="51"/>
      <c r="C3" s="51"/>
      <c r="D3" s="51"/>
      <c r="E3" s="51"/>
      <c r="F3" s="51"/>
      <c r="G3" s="51"/>
      <c r="H3" s="51"/>
      <c r="I3" s="51"/>
      <c r="J3" s="51"/>
      <c r="K3" s="51"/>
      <c r="L3" s="51"/>
      <c r="M3" s="51"/>
      <c r="N3" s="51"/>
      <c r="O3" s="36" t="s">
        <v>29</v>
      </c>
      <c r="P3" s="36"/>
      <c r="Q3" s="36"/>
      <c r="R3" s="36"/>
      <c r="S3" s="36"/>
    </row>
    <row r="4" ht="29.3" customHeight="1" spans="1:19">
      <c r="A4" s="29" t="s">
        <v>150</v>
      </c>
      <c r="B4" s="29"/>
      <c r="C4" s="29"/>
      <c r="D4" s="59" t="s">
        <v>151</v>
      </c>
      <c r="E4" s="29" t="s">
        <v>200</v>
      </c>
      <c r="F4" s="29" t="s">
        <v>152</v>
      </c>
      <c r="G4" s="29"/>
      <c r="H4" s="29"/>
      <c r="I4" s="29"/>
      <c r="J4" s="29" t="s">
        <v>153</v>
      </c>
      <c r="K4" s="29"/>
      <c r="L4" s="29"/>
      <c r="M4" s="29"/>
      <c r="N4" s="29"/>
      <c r="O4" s="29"/>
      <c r="P4" s="29"/>
      <c r="Q4" s="29"/>
      <c r="R4" s="29"/>
      <c r="S4" s="29"/>
    </row>
    <row r="5" ht="50" customHeight="1" spans="1:19">
      <c r="A5" s="29" t="s">
        <v>157</v>
      </c>
      <c r="B5" s="29" t="s">
        <v>158</v>
      </c>
      <c r="C5" s="29" t="s">
        <v>159</v>
      </c>
      <c r="D5" s="60"/>
      <c r="E5" s="29"/>
      <c r="F5" s="29" t="s">
        <v>128</v>
      </c>
      <c r="G5" s="29" t="s">
        <v>201</v>
      </c>
      <c r="H5" s="29" t="s">
        <v>202</v>
      </c>
      <c r="I5" s="29" t="s">
        <v>194</v>
      </c>
      <c r="J5" s="29" t="s">
        <v>128</v>
      </c>
      <c r="K5" s="29" t="s">
        <v>204</v>
      </c>
      <c r="L5" s="29" t="s">
        <v>205</v>
      </c>
      <c r="M5" s="29" t="s">
        <v>196</v>
      </c>
      <c r="N5" s="29" t="s">
        <v>206</v>
      </c>
      <c r="O5" s="29" t="s">
        <v>207</v>
      </c>
      <c r="P5" s="29" t="s">
        <v>208</v>
      </c>
      <c r="Q5" s="29" t="s">
        <v>192</v>
      </c>
      <c r="R5" s="29" t="s">
        <v>195</v>
      </c>
      <c r="S5" s="29" t="s">
        <v>199</v>
      </c>
    </row>
    <row r="6" ht="22.8" customHeight="1" spans="1:19">
      <c r="A6" s="56"/>
      <c r="B6" s="52"/>
      <c r="C6" s="52"/>
      <c r="D6" s="53"/>
      <c r="E6" s="54"/>
      <c r="F6" s="54"/>
      <c r="G6" s="55"/>
      <c r="H6" s="55"/>
      <c r="I6" s="55"/>
      <c r="J6" s="54"/>
      <c r="K6" s="55"/>
      <c r="L6" s="55"/>
      <c r="M6" s="55"/>
      <c r="N6" s="55"/>
      <c r="O6" s="55"/>
      <c r="P6" s="55"/>
      <c r="Q6" s="55"/>
      <c r="R6" s="55"/>
      <c r="S6" s="55"/>
    </row>
    <row r="7" ht="22.8" customHeight="1" spans="1:19">
      <c r="A7" s="56"/>
      <c r="B7" s="52"/>
      <c r="C7" s="52"/>
      <c r="D7" s="53"/>
      <c r="E7" s="54"/>
      <c r="F7" s="54"/>
      <c r="G7" s="55"/>
      <c r="H7" s="55"/>
      <c r="I7" s="55"/>
      <c r="J7" s="54"/>
      <c r="K7" s="55"/>
      <c r="L7" s="55"/>
      <c r="M7" s="55"/>
      <c r="N7" s="55"/>
      <c r="O7" s="55"/>
      <c r="P7" s="55"/>
      <c r="Q7" s="55"/>
      <c r="R7" s="55"/>
      <c r="S7" s="55"/>
    </row>
    <row r="8" ht="22.8" customHeight="1" spans="1:19">
      <c r="A8" s="57"/>
      <c r="B8" s="61"/>
      <c r="C8" s="61"/>
      <c r="D8" s="53"/>
      <c r="E8" s="54"/>
      <c r="F8" s="54"/>
      <c r="G8" s="55"/>
      <c r="H8" s="55"/>
      <c r="I8" s="55"/>
      <c r="J8" s="54"/>
      <c r="K8" s="55"/>
      <c r="L8" s="55"/>
      <c r="M8" s="55"/>
      <c r="N8" s="55"/>
      <c r="O8" s="55"/>
      <c r="P8" s="55"/>
      <c r="Q8" s="55"/>
      <c r="R8" s="55"/>
      <c r="S8" s="55"/>
    </row>
    <row r="9" ht="22.8" customHeight="1" spans="1:19">
      <c r="A9" s="62"/>
      <c r="B9" s="62"/>
      <c r="C9" s="62"/>
      <c r="D9" s="62"/>
      <c r="E9" s="54"/>
      <c r="F9" s="54"/>
      <c r="G9" s="32"/>
      <c r="H9" s="32"/>
      <c r="I9" s="32"/>
      <c r="J9" s="54"/>
      <c r="K9" s="32"/>
      <c r="L9" s="32"/>
      <c r="M9" s="32"/>
      <c r="N9" s="32"/>
      <c r="O9" s="32"/>
      <c r="P9" s="32"/>
      <c r="Q9" s="32"/>
      <c r="R9" s="32"/>
      <c r="S9" s="32"/>
    </row>
  </sheetData>
  <mergeCells count="8">
    <mergeCell ref="A2:S2"/>
    <mergeCell ref="A3:N3"/>
    <mergeCell ref="O3:S3"/>
    <mergeCell ref="A4:C4"/>
    <mergeCell ref="F4:I4"/>
    <mergeCell ref="J4:S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5"/>
  <sheetViews>
    <sheetView topLeftCell="A16" workbookViewId="0">
      <selection activeCell="E6" sqref="E6"/>
    </sheetView>
  </sheetViews>
  <sheetFormatPr defaultColWidth="10" defaultRowHeight="13.5" outlineLevelCol="2"/>
  <cols>
    <col min="1" max="1" width="6.38333333333333" customWidth="1"/>
    <col min="2" max="2" width="9.90833333333333" customWidth="1"/>
    <col min="3" max="3" width="52.3833333333333" customWidth="1"/>
    <col min="4" max="4" width="9.76666666666667" customWidth="1"/>
  </cols>
  <sheetData>
    <row r="1" ht="32.75" customHeight="1" spans="1:3">
      <c r="A1" s="26"/>
      <c r="B1" s="80" t="s">
        <v>4</v>
      </c>
      <c r="C1" s="80"/>
    </row>
    <row r="2" ht="25" customHeight="1" spans="2:3">
      <c r="B2" s="80"/>
      <c r="C2" s="80"/>
    </row>
    <row r="3" ht="31.05" customHeight="1" spans="2:3">
      <c r="B3" s="129" t="s">
        <v>5</v>
      </c>
      <c r="C3" s="129"/>
    </row>
    <row r="4" ht="32.55" customHeight="1" spans="2:3">
      <c r="B4" s="130">
        <v>1</v>
      </c>
      <c r="C4" s="131" t="s">
        <v>6</v>
      </c>
    </row>
    <row r="5" ht="32.55" customHeight="1" spans="2:3">
      <c r="B5" s="130">
        <v>2</v>
      </c>
      <c r="C5" s="132" t="s">
        <v>7</v>
      </c>
    </row>
    <row r="6" ht="32.55" customHeight="1" spans="2:3">
      <c r="B6" s="130">
        <v>3</v>
      </c>
      <c r="C6" s="131" t="s">
        <v>8</v>
      </c>
    </row>
    <row r="7" ht="32.55" customHeight="1" spans="2:3">
      <c r="B7" s="130">
        <v>4</v>
      </c>
      <c r="C7" s="131" t="s">
        <v>9</v>
      </c>
    </row>
    <row r="8" ht="32.55" customHeight="1" spans="2:3">
      <c r="B8" s="130">
        <v>5</v>
      </c>
      <c r="C8" s="131" t="s">
        <v>10</v>
      </c>
    </row>
    <row r="9" ht="32.55" customHeight="1" spans="2:3">
      <c r="B9" s="130">
        <v>6</v>
      </c>
      <c r="C9" s="131" t="s">
        <v>11</v>
      </c>
    </row>
    <row r="10" ht="32.55" customHeight="1" spans="2:3">
      <c r="B10" s="130">
        <v>7</v>
      </c>
      <c r="C10" s="131" t="s">
        <v>12</v>
      </c>
    </row>
    <row r="11" ht="32.55" customHeight="1" spans="2:3">
      <c r="B11" s="130">
        <v>8</v>
      </c>
      <c r="C11" s="131" t="s">
        <v>13</v>
      </c>
    </row>
    <row r="12" ht="32.55" customHeight="1" spans="2:3">
      <c r="B12" s="130">
        <v>9</v>
      </c>
      <c r="C12" s="131" t="s">
        <v>14</v>
      </c>
    </row>
    <row r="13" ht="32.55" customHeight="1" spans="2:3">
      <c r="B13" s="130">
        <v>10</v>
      </c>
      <c r="C13" s="131" t="s">
        <v>15</v>
      </c>
    </row>
    <row r="14" ht="32.55" customHeight="1" spans="2:3">
      <c r="B14" s="130">
        <v>11</v>
      </c>
      <c r="C14" s="131" t="s">
        <v>16</v>
      </c>
    </row>
    <row r="15" ht="32.55" customHeight="1" spans="2:3">
      <c r="B15" s="130">
        <v>12</v>
      </c>
      <c r="C15" s="131" t="s">
        <v>17</v>
      </c>
    </row>
    <row r="16" ht="32.55" customHeight="1" spans="2:3">
      <c r="B16" s="130">
        <v>13</v>
      </c>
      <c r="C16" s="131" t="s">
        <v>18</v>
      </c>
    </row>
    <row r="17" ht="32.55" customHeight="1" spans="2:3">
      <c r="B17" s="130">
        <v>14</v>
      </c>
      <c r="C17" s="131" t="s">
        <v>19</v>
      </c>
    </row>
    <row r="18" ht="32.55" customHeight="1" spans="2:3">
      <c r="B18" s="130">
        <v>15</v>
      </c>
      <c r="C18" s="131" t="s">
        <v>20</v>
      </c>
    </row>
    <row r="19" ht="32.55" customHeight="1" spans="2:3">
      <c r="B19" s="130">
        <v>16</v>
      </c>
      <c r="C19" s="131" t="s">
        <v>21</v>
      </c>
    </row>
    <row r="20" ht="32.55" customHeight="1" spans="2:3">
      <c r="B20" s="130">
        <v>17</v>
      </c>
      <c r="C20" s="131" t="s">
        <v>22</v>
      </c>
    </row>
    <row r="21" ht="32.55" customHeight="1" spans="2:3">
      <c r="B21" s="130">
        <v>18</v>
      </c>
      <c r="C21" s="131" t="s">
        <v>23</v>
      </c>
    </row>
    <row r="22" ht="32.55" customHeight="1" spans="2:3">
      <c r="B22" s="130">
        <v>19</v>
      </c>
      <c r="C22" s="131" t="s">
        <v>24</v>
      </c>
    </row>
    <row r="23" ht="32.55" customHeight="1" spans="2:3">
      <c r="B23" s="130">
        <v>20</v>
      </c>
      <c r="C23" s="131" t="s">
        <v>25</v>
      </c>
    </row>
    <row r="24" ht="32.55" customHeight="1" spans="2:3">
      <c r="B24" s="130">
        <v>21</v>
      </c>
      <c r="C24" s="131" t="s">
        <v>26</v>
      </c>
    </row>
    <row r="25" ht="32.55" customHeight="1" spans="2:3">
      <c r="B25" s="130">
        <v>22</v>
      </c>
      <c r="C25" s="131" t="s">
        <v>27</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A3" sqref="A3:G3"/>
    </sheetView>
  </sheetViews>
  <sheetFormatPr defaultColWidth="10" defaultRowHeight="13.5" outlineLevelCol="7"/>
  <cols>
    <col min="1" max="1" width="11.1333333333333" customWidth="1"/>
    <col min="2" max="2" width="25.3833333333333"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 min="9" max="9" width="9.76666666666667" customWidth="1"/>
  </cols>
  <sheetData>
    <row r="1" ht="16.35" customHeight="1" spans="1:1">
      <c r="A1" s="26"/>
    </row>
    <row r="2" ht="38.8" customHeight="1" spans="1:8">
      <c r="A2" s="38" t="s">
        <v>297</v>
      </c>
      <c r="B2" s="38"/>
      <c r="C2" s="38"/>
      <c r="D2" s="38"/>
      <c r="E2" s="38"/>
      <c r="F2" s="38"/>
      <c r="G2" s="38"/>
      <c r="H2" s="38"/>
    </row>
    <row r="3" ht="24.15" customHeight="1" spans="1:8">
      <c r="A3" s="51" t="s">
        <v>28</v>
      </c>
      <c r="B3" s="51"/>
      <c r="C3" s="51"/>
      <c r="D3" s="51"/>
      <c r="E3" s="51"/>
      <c r="F3" s="51"/>
      <c r="G3" s="51"/>
      <c r="H3" s="36" t="s">
        <v>29</v>
      </c>
    </row>
    <row r="4" ht="19.8" customHeight="1" spans="1:8">
      <c r="A4" s="29" t="s">
        <v>294</v>
      </c>
      <c r="B4" s="29" t="s">
        <v>295</v>
      </c>
      <c r="C4" s="29" t="s">
        <v>128</v>
      </c>
      <c r="D4" s="29" t="s">
        <v>298</v>
      </c>
      <c r="E4" s="29"/>
      <c r="F4" s="29"/>
      <c r="G4" s="29"/>
      <c r="H4" s="29" t="s">
        <v>153</v>
      </c>
    </row>
    <row r="5" ht="23.25" customHeight="1" spans="1:8">
      <c r="A5" s="29"/>
      <c r="B5" s="29"/>
      <c r="C5" s="29"/>
      <c r="D5" s="29" t="s">
        <v>131</v>
      </c>
      <c r="E5" s="29" t="s">
        <v>221</v>
      </c>
      <c r="F5" s="29"/>
      <c r="G5" s="29" t="s">
        <v>222</v>
      </c>
      <c r="H5" s="29"/>
    </row>
    <row r="6" ht="23.25" customHeight="1" spans="1:8">
      <c r="A6" s="29"/>
      <c r="B6" s="29"/>
      <c r="C6" s="29"/>
      <c r="D6" s="29"/>
      <c r="E6" s="29" t="s">
        <v>201</v>
      </c>
      <c r="F6" s="29" t="s">
        <v>194</v>
      </c>
      <c r="G6" s="29"/>
      <c r="H6" s="29"/>
    </row>
    <row r="7" ht="22.8" customHeight="1" spans="1:8">
      <c r="A7" s="52"/>
      <c r="B7" s="53"/>
      <c r="C7" s="54">
        <f t="shared" ref="C7:C12" si="0">D7+H7</f>
        <v>0</v>
      </c>
      <c r="D7" s="54">
        <f t="shared" ref="D7:D12" si="1">E7+F7+G7</f>
        <v>0</v>
      </c>
      <c r="E7" s="55"/>
      <c r="F7" s="55"/>
      <c r="G7" s="55"/>
      <c r="H7" s="55"/>
    </row>
    <row r="8" ht="22.8" customHeight="1" spans="1:8">
      <c r="A8" s="56"/>
      <c r="B8" s="56"/>
      <c r="C8" s="54">
        <f t="shared" si="0"/>
        <v>0</v>
      </c>
      <c r="D8" s="54">
        <f t="shared" si="1"/>
        <v>0</v>
      </c>
      <c r="E8" s="55"/>
      <c r="F8" s="55"/>
      <c r="G8" s="55"/>
      <c r="H8" s="55"/>
    </row>
    <row r="9" ht="22.8" customHeight="1" spans="1:8">
      <c r="A9" s="57"/>
      <c r="B9" s="57"/>
      <c r="C9" s="54">
        <f t="shared" si="0"/>
        <v>0</v>
      </c>
      <c r="D9" s="54">
        <f t="shared" si="1"/>
        <v>0</v>
      </c>
      <c r="E9" s="55"/>
      <c r="F9" s="55"/>
      <c r="G9" s="55"/>
      <c r="H9" s="55"/>
    </row>
    <row r="10" ht="22.8" customHeight="1" spans="1:8">
      <c r="A10" s="57"/>
      <c r="B10" s="57"/>
      <c r="C10" s="54">
        <f t="shared" si="0"/>
        <v>0</v>
      </c>
      <c r="D10" s="54">
        <f t="shared" si="1"/>
        <v>0</v>
      </c>
      <c r="E10" s="55"/>
      <c r="F10" s="55"/>
      <c r="G10" s="55"/>
      <c r="H10" s="55"/>
    </row>
    <row r="11" ht="22.8" customHeight="1" spans="1:8">
      <c r="A11" s="57"/>
      <c r="B11" s="57"/>
      <c r="C11" s="54">
        <f t="shared" si="0"/>
        <v>0</v>
      </c>
      <c r="D11" s="54">
        <f t="shared" si="1"/>
        <v>0</v>
      </c>
      <c r="E11" s="55"/>
      <c r="F11" s="55"/>
      <c r="G11" s="55"/>
      <c r="H11" s="55"/>
    </row>
    <row r="12" ht="22.8" customHeight="1" spans="1:8">
      <c r="A12" s="48"/>
      <c r="B12" s="48"/>
      <c r="C12" s="54">
        <f t="shared" si="0"/>
        <v>0</v>
      </c>
      <c r="D12" s="54">
        <f t="shared" si="1"/>
        <v>0</v>
      </c>
      <c r="E12" s="58"/>
      <c r="F12" s="58"/>
      <c r="G12" s="58"/>
      <c r="H12" s="5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workbookViewId="0">
      <selection activeCell="B12" sqref="B12"/>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 min="9" max="9" width="9.76666666666667" customWidth="1"/>
  </cols>
  <sheetData>
    <row r="1" ht="16.35" customHeight="1" spans="1:1">
      <c r="A1" s="26"/>
    </row>
    <row r="2" ht="38.8" customHeight="1" spans="1:8">
      <c r="A2" s="38" t="s">
        <v>24</v>
      </c>
      <c r="B2" s="38"/>
      <c r="C2" s="38"/>
      <c r="D2" s="38"/>
      <c r="E2" s="38"/>
      <c r="F2" s="38"/>
      <c r="G2" s="38"/>
      <c r="H2" s="38"/>
    </row>
    <row r="3" ht="24.15" customHeight="1" spans="1:8">
      <c r="A3" s="51" t="s">
        <v>28</v>
      </c>
      <c r="B3" s="51"/>
      <c r="C3" s="51"/>
      <c r="D3" s="51"/>
      <c r="E3" s="51"/>
      <c r="F3" s="51"/>
      <c r="G3" s="51"/>
      <c r="H3" s="36" t="s">
        <v>29</v>
      </c>
    </row>
    <row r="4" ht="25" customHeight="1" spans="1:8">
      <c r="A4" s="29" t="s">
        <v>294</v>
      </c>
      <c r="B4" s="29" t="s">
        <v>295</v>
      </c>
      <c r="C4" s="29" t="s">
        <v>128</v>
      </c>
      <c r="D4" s="29" t="s">
        <v>299</v>
      </c>
      <c r="E4" s="29"/>
      <c r="F4" s="29"/>
      <c r="G4" s="29"/>
      <c r="H4" s="29" t="s">
        <v>153</v>
      </c>
    </row>
    <row r="5" ht="25.85" customHeight="1" spans="1:8">
      <c r="A5" s="29"/>
      <c r="B5" s="29"/>
      <c r="C5" s="29"/>
      <c r="D5" s="29" t="s">
        <v>131</v>
      </c>
      <c r="E5" s="29" t="s">
        <v>221</v>
      </c>
      <c r="F5" s="29"/>
      <c r="G5" s="29" t="s">
        <v>222</v>
      </c>
      <c r="H5" s="29"/>
    </row>
    <row r="6" ht="35.35" customHeight="1" spans="1:8">
      <c r="A6" s="29"/>
      <c r="B6" s="29"/>
      <c r="C6" s="29"/>
      <c r="D6" s="29"/>
      <c r="E6" s="29" t="s">
        <v>201</v>
      </c>
      <c r="F6" s="29" t="s">
        <v>194</v>
      </c>
      <c r="G6" s="29"/>
      <c r="H6" s="29"/>
    </row>
    <row r="7" ht="22.8" customHeight="1" spans="1:8">
      <c r="A7" s="52"/>
      <c r="B7" s="53"/>
      <c r="C7" s="54">
        <f t="shared" ref="C7:C12" si="0">D7+H7</f>
        <v>0</v>
      </c>
      <c r="D7" s="54">
        <f t="shared" ref="D7:D12" si="1">E7+F7+G7</f>
        <v>0</v>
      </c>
      <c r="E7" s="55"/>
      <c r="F7" s="55"/>
      <c r="G7" s="55"/>
      <c r="H7" s="55"/>
    </row>
    <row r="8" ht="22.8" customHeight="1" spans="1:8">
      <c r="A8" s="56"/>
      <c r="B8" s="56"/>
      <c r="C8" s="54">
        <f t="shared" si="0"/>
        <v>0</v>
      </c>
      <c r="D8" s="54">
        <f t="shared" si="1"/>
        <v>0</v>
      </c>
      <c r="E8" s="55"/>
      <c r="F8" s="55"/>
      <c r="G8" s="55"/>
      <c r="H8" s="55"/>
    </row>
    <row r="9" ht="22.8" customHeight="1" spans="1:8">
      <c r="A9" s="57"/>
      <c r="B9" s="57"/>
      <c r="C9" s="54">
        <f t="shared" si="0"/>
        <v>0</v>
      </c>
      <c r="D9" s="54">
        <f t="shared" si="1"/>
        <v>0</v>
      </c>
      <c r="E9" s="55"/>
      <c r="F9" s="55"/>
      <c r="G9" s="55"/>
      <c r="H9" s="55"/>
    </row>
    <row r="10" ht="22.8" customHeight="1" spans="1:8">
      <c r="A10" s="57"/>
      <c r="B10" s="57"/>
      <c r="C10" s="54">
        <f t="shared" si="0"/>
        <v>0</v>
      </c>
      <c r="D10" s="54">
        <f t="shared" si="1"/>
        <v>0</v>
      </c>
      <c r="E10" s="55"/>
      <c r="F10" s="55"/>
      <c r="G10" s="55"/>
      <c r="H10" s="55"/>
    </row>
    <row r="11" ht="22.8" customHeight="1" spans="1:8">
      <c r="A11" s="57"/>
      <c r="B11" s="57"/>
      <c r="C11" s="54">
        <f t="shared" si="0"/>
        <v>0</v>
      </c>
      <c r="D11" s="54">
        <f t="shared" si="1"/>
        <v>0</v>
      </c>
      <c r="E11" s="55"/>
      <c r="F11" s="55"/>
      <c r="G11" s="55"/>
      <c r="H11" s="55"/>
    </row>
    <row r="12" ht="22.8" customHeight="1" spans="1:8">
      <c r="A12" s="48"/>
      <c r="B12" s="48"/>
      <c r="C12" s="54">
        <f t="shared" si="0"/>
        <v>0</v>
      </c>
      <c r="D12" s="54">
        <f t="shared" si="1"/>
        <v>0</v>
      </c>
      <c r="E12" s="58"/>
      <c r="F12" s="58"/>
      <c r="G12" s="58"/>
      <c r="H12" s="58"/>
    </row>
  </sheetData>
  <mergeCells count="10">
    <mergeCell ref="A2:H2"/>
    <mergeCell ref="A3:G3"/>
    <mergeCell ref="D4:G4"/>
    <mergeCell ref="E5:F5"/>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23"/>
  <sheetViews>
    <sheetView workbookViewId="0">
      <selection activeCell="D5" sqref="D5:D6"/>
    </sheetView>
  </sheetViews>
  <sheetFormatPr defaultColWidth="10" defaultRowHeight="13.5"/>
  <cols>
    <col min="1" max="1" width="10.45" customWidth="1"/>
    <col min="2" max="2" width="0.133333333333333" customWidth="1"/>
    <col min="3" max="3" width="24.0166666666667" customWidth="1"/>
    <col min="4" max="4" width="13.3" customWidth="1"/>
    <col min="5" max="5" width="7.775" customWidth="1"/>
    <col min="6" max="15" width="7.69166666666667" customWidth="1"/>
    <col min="16" max="18" width="9.76666666666667" customWidth="1"/>
  </cols>
  <sheetData>
    <row r="1" ht="16.35" customHeight="1" spans="1:1">
      <c r="A1" s="26"/>
    </row>
    <row r="2" ht="45.7" customHeight="1" spans="1:15">
      <c r="A2" s="38" t="s">
        <v>300</v>
      </c>
      <c r="B2" s="38"/>
      <c r="C2" s="38"/>
      <c r="D2" s="38"/>
      <c r="E2" s="38"/>
      <c r="F2" s="38"/>
      <c r="G2" s="38"/>
      <c r="H2" s="38"/>
      <c r="I2" s="38"/>
      <c r="J2" s="38"/>
      <c r="K2" s="38"/>
      <c r="L2" s="38"/>
      <c r="M2" s="38"/>
      <c r="N2" s="38"/>
      <c r="O2" s="38"/>
    </row>
    <row r="3" ht="24.15" customHeight="1" spans="1:15">
      <c r="A3" s="39" t="s">
        <v>28</v>
      </c>
      <c r="B3" s="39"/>
      <c r="C3" s="39"/>
      <c r="D3" s="39"/>
      <c r="E3" s="39"/>
      <c r="F3" s="39"/>
      <c r="G3" s="39"/>
      <c r="H3" s="39"/>
      <c r="I3" s="39"/>
      <c r="J3" s="39"/>
      <c r="K3" s="39"/>
      <c r="L3" s="39"/>
      <c r="M3" s="39"/>
      <c r="N3" s="36" t="s">
        <v>29</v>
      </c>
      <c r="O3" s="36"/>
    </row>
    <row r="4" ht="26.05" customHeight="1" spans="1:15">
      <c r="A4" s="29" t="s">
        <v>287</v>
      </c>
      <c r="B4" s="40"/>
      <c r="C4" s="29" t="s">
        <v>301</v>
      </c>
      <c r="D4" s="29" t="s">
        <v>302</v>
      </c>
      <c r="E4" s="29"/>
      <c r="F4" s="29"/>
      <c r="G4" s="29"/>
      <c r="H4" s="29"/>
      <c r="I4" s="29"/>
      <c r="J4" s="29"/>
      <c r="K4" s="29"/>
      <c r="L4" s="29"/>
      <c r="M4" s="29"/>
      <c r="N4" s="29" t="s">
        <v>303</v>
      </c>
      <c r="O4" s="29"/>
    </row>
    <row r="5" ht="31.9" customHeight="1" spans="1:15">
      <c r="A5" s="29"/>
      <c r="B5" s="40"/>
      <c r="C5" s="29"/>
      <c r="D5" s="29" t="s">
        <v>304</v>
      </c>
      <c r="E5" s="29" t="s">
        <v>132</v>
      </c>
      <c r="F5" s="29"/>
      <c r="G5" s="29"/>
      <c r="H5" s="29"/>
      <c r="I5" s="29"/>
      <c r="J5" s="29"/>
      <c r="K5" s="29" t="s">
        <v>305</v>
      </c>
      <c r="L5" s="29" t="s">
        <v>134</v>
      </c>
      <c r="M5" s="29" t="s">
        <v>135</v>
      </c>
      <c r="N5" s="29" t="s">
        <v>306</v>
      </c>
      <c r="O5" s="29" t="s">
        <v>307</v>
      </c>
    </row>
    <row r="6" ht="44.85" customHeight="1" spans="1:15">
      <c r="A6" s="29"/>
      <c r="B6" s="40"/>
      <c r="C6" s="29"/>
      <c r="D6" s="29"/>
      <c r="E6" s="29" t="s">
        <v>308</v>
      </c>
      <c r="F6" s="29" t="s">
        <v>212</v>
      </c>
      <c r="G6" s="29" t="s">
        <v>309</v>
      </c>
      <c r="H6" s="29" t="s">
        <v>310</v>
      </c>
      <c r="I6" s="29" t="s">
        <v>311</v>
      </c>
      <c r="J6" s="29" t="s">
        <v>312</v>
      </c>
      <c r="K6" s="29"/>
      <c r="L6" s="29"/>
      <c r="M6" s="29"/>
      <c r="N6" s="29"/>
      <c r="O6" s="29"/>
    </row>
    <row r="7" ht="22.8" customHeight="1" spans="1:15">
      <c r="A7" s="41" t="s">
        <v>3</v>
      </c>
      <c r="B7" s="40"/>
      <c r="C7" s="42" t="s">
        <v>128</v>
      </c>
      <c r="D7" s="43">
        <f>SUM(E7:O7)</f>
        <v>1275.71</v>
      </c>
      <c r="E7" s="43">
        <f>SUM(E8:E18)</f>
        <v>1168.51</v>
      </c>
      <c r="F7" s="43">
        <f t="shared" ref="F7:O7" si="0">SUM(F8:F18)</f>
        <v>0</v>
      </c>
      <c r="G7" s="43">
        <f t="shared" si="0"/>
        <v>0</v>
      </c>
      <c r="H7" s="43">
        <f t="shared" si="0"/>
        <v>0</v>
      </c>
      <c r="I7" s="43">
        <f t="shared" si="0"/>
        <v>0</v>
      </c>
      <c r="J7" s="43">
        <f t="shared" si="0"/>
        <v>0</v>
      </c>
      <c r="K7" s="43">
        <f t="shared" si="0"/>
        <v>107.2</v>
      </c>
      <c r="L7" s="43">
        <f t="shared" si="0"/>
        <v>0</v>
      </c>
      <c r="M7" s="43">
        <f t="shared" si="0"/>
        <v>0</v>
      </c>
      <c r="N7" s="43">
        <f t="shared" si="0"/>
        <v>0</v>
      </c>
      <c r="O7" s="43">
        <f t="shared" si="0"/>
        <v>0</v>
      </c>
    </row>
    <row r="8" ht="22.8" customHeight="1" spans="1:15">
      <c r="A8" s="41"/>
      <c r="B8" s="40"/>
      <c r="C8" s="44" t="s">
        <v>313</v>
      </c>
      <c r="D8" s="43">
        <v>11.83</v>
      </c>
      <c r="E8" s="43">
        <v>11.83</v>
      </c>
      <c r="F8" s="43"/>
      <c r="G8" s="43"/>
      <c r="H8" s="43"/>
      <c r="I8" s="43"/>
      <c r="J8" s="43"/>
      <c r="K8" s="43"/>
      <c r="L8" s="43"/>
      <c r="M8" s="43"/>
      <c r="N8" s="43"/>
      <c r="O8" s="41"/>
    </row>
    <row r="9" ht="22.8" customHeight="1" spans="1:15">
      <c r="A9" s="42"/>
      <c r="B9" s="40"/>
      <c r="C9" s="45" t="s">
        <v>314</v>
      </c>
      <c r="D9" s="43">
        <v>10.77</v>
      </c>
      <c r="E9" s="43">
        <v>10.77</v>
      </c>
      <c r="F9" s="43"/>
      <c r="G9" s="43"/>
      <c r="H9" s="43"/>
      <c r="I9" s="43"/>
      <c r="J9" s="43"/>
      <c r="K9" s="43"/>
      <c r="L9" s="43"/>
      <c r="M9" s="43"/>
      <c r="N9" s="43"/>
      <c r="O9" s="41"/>
    </row>
    <row r="10" ht="22.8" customHeight="1" spans="1:15">
      <c r="A10" s="46"/>
      <c r="B10" s="40"/>
      <c r="C10" s="46" t="s">
        <v>315</v>
      </c>
      <c r="D10" s="47">
        <v>88.16</v>
      </c>
      <c r="E10" s="47">
        <v>88.16</v>
      </c>
      <c r="F10" s="47"/>
      <c r="G10" s="47"/>
      <c r="H10" s="47"/>
      <c r="I10" s="47"/>
      <c r="J10" s="47"/>
      <c r="K10" s="47"/>
      <c r="L10" s="47"/>
      <c r="M10" s="47"/>
      <c r="N10" s="47"/>
      <c r="O10" s="50"/>
    </row>
    <row r="11" ht="22.8" customHeight="1" spans="1:15">
      <c r="A11" s="46"/>
      <c r="B11" s="40"/>
      <c r="C11" s="46" t="s">
        <v>316</v>
      </c>
      <c r="D11" s="47">
        <v>27.36</v>
      </c>
      <c r="E11" s="47">
        <v>27.36</v>
      </c>
      <c r="F11" s="47"/>
      <c r="G11" s="47"/>
      <c r="H11" s="47"/>
      <c r="I11" s="47"/>
      <c r="J11" s="47"/>
      <c r="K11" s="47"/>
      <c r="L11" s="47"/>
      <c r="M11" s="47"/>
      <c r="N11" s="47"/>
      <c r="O11" s="50"/>
    </row>
    <row r="12" ht="22.8" customHeight="1" spans="1:15">
      <c r="A12" s="46"/>
      <c r="B12" s="40"/>
      <c r="C12" s="46" t="s">
        <v>317</v>
      </c>
      <c r="D12" s="47">
        <v>899.17</v>
      </c>
      <c r="E12" s="47">
        <v>899.17</v>
      </c>
      <c r="F12" s="47"/>
      <c r="G12" s="47"/>
      <c r="H12" s="47"/>
      <c r="I12" s="47"/>
      <c r="J12" s="47"/>
      <c r="K12" s="47"/>
      <c r="L12" s="47"/>
      <c r="M12" s="47"/>
      <c r="N12" s="47"/>
      <c r="O12" s="50"/>
    </row>
    <row r="13" ht="22.8" customHeight="1" spans="1:15">
      <c r="A13" s="46"/>
      <c r="B13" s="40"/>
      <c r="C13" s="46" t="s">
        <v>318</v>
      </c>
      <c r="D13" s="47">
        <v>67.5</v>
      </c>
      <c r="E13" s="47">
        <v>67.5</v>
      </c>
      <c r="F13" s="47"/>
      <c r="G13" s="47"/>
      <c r="H13" s="47"/>
      <c r="I13" s="47"/>
      <c r="J13" s="47"/>
      <c r="K13" s="47"/>
      <c r="L13" s="47"/>
      <c r="M13" s="47"/>
      <c r="N13" s="47"/>
      <c r="O13" s="50"/>
    </row>
    <row r="14" ht="22.8" customHeight="1" spans="1:15">
      <c r="A14" s="46"/>
      <c r="B14" s="40"/>
      <c r="C14" s="46" t="s">
        <v>319</v>
      </c>
      <c r="D14" s="47">
        <v>10</v>
      </c>
      <c r="E14" s="47">
        <v>10</v>
      </c>
      <c r="F14" s="47"/>
      <c r="G14" s="47"/>
      <c r="H14" s="47"/>
      <c r="I14" s="47"/>
      <c r="J14" s="47"/>
      <c r="K14" s="47"/>
      <c r="L14" s="47"/>
      <c r="M14" s="47"/>
      <c r="N14" s="47"/>
      <c r="O14" s="50"/>
    </row>
    <row r="15" ht="22.8" customHeight="1" spans="1:15">
      <c r="A15" s="46"/>
      <c r="B15" s="40"/>
      <c r="C15" s="46" t="s">
        <v>320</v>
      </c>
      <c r="D15" s="47">
        <v>50</v>
      </c>
      <c r="E15" s="47">
        <v>50</v>
      </c>
      <c r="F15" s="47"/>
      <c r="G15" s="47"/>
      <c r="H15" s="47"/>
      <c r="I15" s="47"/>
      <c r="J15" s="47"/>
      <c r="K15" s="47"/>
      <c r="L15" s="47"/>
      <c r="M15" s="47"/>
      <c r="N15" s="47"/>
      <c r="O15" s="50"/>
    </row>
    <row r="16" ht="22.8" customHeight="1" spans="1:15">
      <c r="A16" s="46"/>
      <c r="B16" s="40"/>
      <c r="C16" s="46" t="s">
        <v>321</v>
      </c>
      <c r="D16" s="47">
        <v>1.72</v>
      </c>
      <c r="E16" s="47">
        <v>1.72</v>
      </c>
      <c r="F16" s="47"/>
      <c r="G16" s="47"/>
      <c r="H16" s="47"/>
      <c r="I16" s="47"/>
      <c r="J16" s="47"/>
      <c r="K16" s="47"/>
      <c r="L16" s="47"/>
      <c r="M16" s="47"/>
      <c r="N16" s="47"/>
      <c r="O16" s="50"/>
    </row>
    <row r="17" ht="22.8" customHeight="1" spans="1:15">
      <c r="A17" s="46"/>
      <c r="B17" s="40"/>
      <c r="C17" s="46" t="s">
        <v>322</v>
      </c>
      <c r="D17" s="47">
        <v>107.2</v>
      </c>
      <c r="E17" s="47"/>
      <c r="F17" s="47"/>
      <c r="G17" s="47"/>
      <c r="H17" s="47"/>
      <c r="I17" s="47"/>
      <c r="J17" s="47"/>
      <c r="K17" s="47">
        <v>107.2</v>
      </c>
      <c r="L17" s="47"/>
      <c r="M17" s="47"/>
      <c r="N17" s="47"/>
      <c r="O17" s="50"/>
    </row>
    <row r="18" ht="22.8" customHeight="1" spans="1:15">
      <c r="A18" s="46"/>
      <c r="B18" s="40"/>
      <c r="C18" s="46" t="s">
        <v>323</v>
      </c>
      <c r="D18" s="47">
        <v>2</v>
      </c>
      <c r="E18" s="47">
        <v>2</v>
      </c>
      <c r="F18" s="47"/>
      <c r="G18" s="47"/>
      <c r="H18" s="47"/>
      <c r="I18" s="47"/>
      <c r="J18" s="47"/>
      <c r="K18" s="47"/>
      <c r="L18" s="47"/>
      <c r="M18" s="47"/>
      <c r="N18" s="47"/>
      <c r="O18" s="50"/>
    </row>
    <row r="19" ht="22.8" customHeight="1" spans="1:15">
      <c r="A19" s="46"/>
      <c r="B19" s="40"/>
      <c r="C19" s="46"/>
      <c r="D19" s="47"/>
      <c r="E19" s="47"/>
      <c r="F19" s="47"/>
      <c r="G19" s="47"/>
      <c r="H19" s="47"/>
      <c r="I19" s="47"/>
      <c r="J19" s="47"/>
      <c r="K19" s="47"/>
      <c r="L19" s="47"/>
      <c r="M19" s="47"/>
      <c r="N19" s="47"/>
      <c r="O19" s="50"/>
    </row>
    <row r="20" ht="22.8" customHeight="1" spans="1:15">
      <c r="A20" s="48"/>
      <c r="B20" s="49"/>
      <c r="C20" s="48"/>
      <c r="D20" s="32"/>
      <c r="E20" s="32"/>
      <c r="F20" s="32"/>
      <c r="G20" s="32"/>
      <c r="H20" s="32"/>
      <c r="I20" s="32"/>
      <c r="J20" s="32"/>
      <c r="K20" s="32"/>
      <c r="L20" s="32"/>
      <c r="M20" s="32"/>
      <c r="N20" s="32"/>
      <c r="O20" s="31"/>
    </row>
    <row r="21" ht="22.8" customHeight="1" spans="1:15">
      <c r="A21" s="48"/>
      <c r="B21" s="49"/>
      <c r="C21" s="48"/>
      <c r="D21" s="32"/>
      <c r="E21" s="32"/>
      <c r="F21" s="32"/>
      <c r="G21" s="32"/>
      <c r="H21" s="32"/>
      <c r="I21" s="32"/>
      <c r="J21" s="32"/>
      <c r="K21" s="32"/>
      <c r="L21" s="32"/>
      <c r="M21" s="32"/>
      <c r="N21" s="32"/>
      <c r="O21" s="31"/>
    </row>
    <row r="22" ht="22.8" customHeight="1" spans="1:15">
      <c r="A22" s="48"/>
      <c r="B22" s="49"/>
      <c r="C22" s="48"/>
      <c r="D22" s="32"/>
      <c r="E22" s="32"/>
      <c r="F22" s="32"/>
      <c r="G22" s="32"/>
      <c r="H22" s="32"/>
      <c r="I22" s="32"/>
      <c r="J22" s="32"/>
      <c r="K22" s="32"/>
      <c r="L22" s="32"/>
      <c r="M22" s="32"/>
      <c r="N22" s="32"/>
      <c r="O22" s="31"/>
    </row>
    <row r="23" ht="22.8" customHeight="1" spans="1:15">
      <c r="A23" s="48"/>
      <c r="B23" s="49"/>
      <c r="C23" s="48"/>
      <c r="D23" s="32"/>
      <c r="E23" s="32"/>
      <c r="F23" s="32"/>
      <c r="G23" s="32"/>
      <c r="H23" s="32"/>
      <c r="I23" s="32"/>
      <c r="J23" s="32"/>
      <c r="K23" s="32"/>
      <c r="L23" s="32"/>
      <c r="M23" s="32"/>
      <c r="N23" s="32"/>
      <c r="O23" s="31"/>
    </row>
  </sheetData>
  <mergeCells count="14">
    <mergeCell ref="A2:O2"/>
    <mergeCell ref="A3:M3"/>
    <mergeCell ref="N3:O3"/>
    <mergeCell ref="D4:M4"/>
    <mergeCell ref="N4:O4"/>
    <mergeCell ref="E5:J5"/>
    <mergeCell ref="A4:A6"/>
    <mergeCell ref="C4:C6"/>
    <mergeCell ref="D5:D6"/>
    <mergeCell ref="K5:K6"/>
    <mergeCell ref="L5:L6"/>
    <mergeCell ref="M5:M6"/>
    <mergeCell ref="N5:N6"/>
    <mergeCell ref="O5:O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5"/>
  <sheetViews>
    <sheetView view="pageBreakPreview" zoomScaleNormal="150" topLeftCell="A16" workbookViewId="0">
      <selection activeCell="A6" sqref="A6:D35"/>
    </sheetView>
  </sheetViews>
  <sheetFormatPr defaultColWidth="10" defaultRowHeight="13.5"/>
  <cols>
    <col min="1" max="1" width="6.78333333333333" style="24" customWidth="1"/>
    <col min="2" max="2" width="15.0666666666667" customWidth="1"/>
    <col min="3" max="3" width="8.55" customWidth="1"/>
    <col min="4" max="4" width="12.2" customWidth="1"/>
    <col min="5" max="5" width="9.75" customWidth="1"/>
    <col min="6" max="6" width="11.3833333333333" customWidth="1"/>
    <col min="7" max="7" width="16.25" customWidth="1"/>
    <col min="8" max="8" width="21.575" customWidth="1"/>
    <col min="9" max="9" width="11.1333333333333" customWidth="1"/>
    <col min="10" max="10" width="11.5333333333333" customWidth="1"/>
    <col min="11" max="11" width="9.225" customWidth="1"/>
    <col min="12" max="12" width="9.76666666666667" customWidth="1"/>
    <col min="13" max="13" width="19.1333333333333" customWidth="1"/>
    <col min="14" max="18" width="9.76666666666667" customWidth="1"/>
  </cols>
  <sheetData>
    <row r="1" ht="16.35" customHeight="1" spans="1:13">
      <c r="A1" s="25"/>
      <c r="B1" s="26"/>
      <c r="C1" s="26"/>
      <c r="D1" s="26"/>
      <c r="E1" s="26"/>
      <c r="F1" s="26"/>
      <c r="G1" s="26"/>
      <c r="H1" s="26"/>
      <c r="I1" s="26"/>
      <c r="J1" s="26"/>
      <c r="K1" s="26"/>
      <c r="L1" s="26"/>
      <c r="M1" s="26"/>
    </row>
    <row r="2" ht="37.95" customHeight="1" spans="1:13">
      <c r="A2" s="27" t="s">
        <v>26</v>
      </c>
      <c r="B2" s="27"/>
      <c r="C2" s="27"/>
      <c r="D2" s="27"/>
      <c r="E2" s="27"/>
      <c r="F2" s="27"/>
      <c r="G2" s="27"/>
      <c r="H2" s="27"/>
      <c r="I2" s="27"/>
      <c r="J2" s="27"/>
      <c r="K2" s="27"/>
      <c r="L2" s="27"/>
      <c r="M2" s="27"/>
    </row>
    <row r="3" ht="24.15" customHeight="1" spans="1:13">
      <c r="A3" s="28" t="s">
        <v>28</v>
      </c>
      <c r="B3" s="28"/>
      <c r="C3" s="28"/>
      <c r="D3" s="28"/>
      <c r="E3" s="28"/>
      <c r="F3" s="28"/>
      <c r="G3" s="28"/>
      <c r="H3" s="28"/>
      <c r="I3" s="28"/>
      <c r="J3" s="28"/>
      <c r="K3" s="28"/>
      <c r="L3" s="36" t="s">
        <v>29</v>
      </c>
      <c r="M3" s="36"/>
    </row>
    <row r="4" ht="33.6" customHeight="1" spans="1:13">
      <c r="A4" s="29" t="s">
        <v>126</v>
      </c>
      <c r="B4" s="29" t="s">
        <v>324</v>
      </c>
      <c r="C4" s="29" t="s">
        <v>325</v>
      </c>
      <c r="D4" s="29" t="s">
        <v>326</v>
      </c>
      <c r="E4" s="29" t="s">
        <v>327</v>
      </c>
      <c r="F4" s="29"/>
      <c r="G4" s="29"/>
      <c r="H4" s="29"/>
      <c r="I4" s="29"/>
      <c r="J4" s="29"/>
      <c r="K4" s="29"/>
      <c r="L4" s="29"/>
      <c r="M4" s="29"/>
    </row>
    <row r="5" ht="36.2" customHeight="1" spans="1:13">
      <c r="A5" s="29"/>
      <c r="B5" s="29"/>
      <c r="C5" s="29"/>
      <c r="D5" s="29"/>
      <c r="E5" s="29" t="s">
        <v>328</v>
      </c>
      <c r="F5" s="29" t="s">
        <v>329</v>
      </c>
      <c r="G5" s="29" t="s">
        <v>330</v>
      </c>
      <c r="H5" s="29" t="s">
        <v>331</v>
      </c>
      <c r="I5" s="29" t="s">
        <v>332</v>
      </c>
      <c r="J5" s="29" t="s">
        <v>333</v>
      </c>
      <c r="K5" s="29" t="s">
        <v>334</v>
      </c>
      <c r="L5" s="29" t="s">
        <v>335</v>
      </c>
      <c r="M5" s="29" t="s">
        <v>336</v>
      </c>
    </row>
    <row r="6" customFormat="1" ht="32" customHeight="1" spans="1:13">
      <c r="A6" s="30">
        <v>113001</v>
      </c>
      <c r="B6" s="31" t="s">
        <v>313</v>
      </c>
      <c r="C6" s="32">
        <v>11.83</v>
      </c>
      <c r="D6" s="31" t="s">
        <v>337</v>
      </c>
      <c r="E6" s="33" t="s">
        <v>338</v>
      </c>
      <c r="F6" s="31" t="s">
        <v>339</v>
      </c>
      <c r="G6" s="34" t="s">
        <v>340</v>
      </c>
      <c r="H6" s="34" t="s">
        <v>341</v>
      </c>
      <c r="I6" s="34" t="s">
        <v>342</v>
      </c>
      <c r="J6" s="34" t="s">
        <v>343</v>
      </c>
      <c r="K6" s="37"/>
      <c r="L6" s="37"/>
      <c r="M6" s="31"/>
    </row>
    <row r="7" customFormat="1" ht="32" customHeight="1" spans="1:13">
      <c r="A7" s="30"/>
      <c r="B7" s="31"/>
      <c r="C7" s="32"/>
      <c r="D7" s="31"/>
      <c r="E7" s="33"/>
      <c r="F7" s="31" t="s">
        <v>344</v>
      </c>
      <c r="G7" s="34" t="s">
        <v>345</v>
      </c>
      <c r="H7" s="34" t="s">
        <v>346</v>
      </c>
      <c r="I7" s="34" t="s">
        <v>347</v>
      </c>
      <c r="J7" s="34" t="s">
        <v>343</v>
      </c>
      <c r="K7" s="37"/>
      <c r="L7" s="37"/>
      <c r="M7" s="31"/>
    </row>
    <row r="8" customFormat="1" ht="32" customHeight="1" spans="1:13">
      <c r="A8" s="30"/>
      <c r="B8" s="31"/>
      <c r="C8" s="32"/>
      <c r="D8" s="31"/>
      <c r="E8" s="33"/>
      <c r="F8" s="31" t="s">
        <v>348</v>
      </c>
      <c r="G8" s="34" t="s">
        <v>349</v>
      </c>
      <c r="H8" s="34" t="s">
        <v>349</v>
      </c>
      <c r="I8" s="34" t="s">
        <v>349</v>
      </c>
      <c r="J8" s="34" t="s">
        <v>343</v>
      </c>
      <c r="K8" s="37"/>
      <c r="L8" s="37"/>
      <c r="M8" s="31"/>
    </row>
    <row r="9" customFormat="1" ht="32" customHeight="1" spans="1:13">
      <c r="A9" s="30"/>
      <c r="B9" s="31"/>
      <c r="C9" s="32"/>
      <c r="D9" s="31"/>
      <c r="E9" s="33" t="s">
        <v>350</v>
      </c>
      <c r="F9" s="31" t="s">
        <v>351</v>
      </c>
      <c r="G9" s="34" t="s">
        <v>352</v>
      </c>
      <c r="H9" s="34" t="s">
        <v>353</v>
      </c>
      <c r="I9" s="34" t="s">
        <v>354</v>
      </c>
      <c r="J9" s="34" t="s">
        <v>343</v>
      </c>
      <c r="K9" s="37"/>
      <c r="L9" s="37"/>
      <c r="M9" s="31"/>
    </row>
    <row r="10" customFormat="1" ht="32" customHeight="1" spans="1:13">
      <c r="A10" s="30"/>
      <c r="B10" s="31"/>
      <c r="C10" s="32"/>
      <c r="D10" s="31"/>
      <c r="E10" s="33"/>
      <c r="F10" s="31" t="s">
        <v>355</v>
      </c>
      <c r="G10" s="34" t="s">
        <v>356</v>
      </c>
      <c r="H10" s="34" t="s">
        <v>357</v>
      </c>
      <c r="I10" s="34" t="s">
        <v>356</v>
      </c>
      <c r="J10" s="34" t="s">
        <v>343</v>
      </c>
      <c r="K10" s="37"/>
      <c r="L10" s="37"/>
      <c r="M10" s="31"/>
    </row>
    <row r="11" customFormat="1" ht="32" customHeight="1" spans="1:13">
      <c r="A11" s="30"/>
      <c r="B11" s="31"/>
      <c r="C11" s="32"/>
      <c r="D11" s="31"/>
      <c r="E11" s="33"/>
      <c r="F11" s="31" t="s">
        <v>358</v>
      </c>
      <c r="G11" s="34" t="s">
        <v>359</v>
      </c>
      <c r="H11" s="34" t="s">
        <v>360</v>
      </c>
      <c r="I11" s="34" t="s">
        <v>361</v>
      </c>
      <c r="J11" s="34" t="s">
        <v>343</v>
      </c>
      <c r="K11" s="37"/>
      <c r="L11" s="37"/>
      <c r="M11" s="31"/>
    </row>
    <row r="12" customFormat="1" ht="32" customHeight="1" spans="1:13">
      <c r="A12" s="30"/>
      <c r="B12" s="31"/>
      <c r="C12" s="32"/>
      <c r="D12" s="31"/>
      <c r="E12" s="33" t="s">
        <v>362</v>
      </c>
      <c r="F12" s="35" t="s">
        <v>363</v>
      </c>
      <c r="G12" s="34" t="s">
        <v>349</v>
      </c>
      <c r="H12" s="34" t="s">
        <v>349</v>
      </c>
      <c r="I12" s="34" t="s">
        <v>349</v>
      </c>
      <c r="J12" s="34" t="s">
        <v>343</v>
      </c>
      <c r="K12" s="37"/>
      <c r="L12" s="37"/>
      <c r="M12" s="31"/>
    </row>
    <row r="13" customFormat="1" ht="32" customHeight="1" spans="1:13">
      <c r="A13" s="30"/>
      <c r="B13" s="31"/>
      <c r="C13" s="32"/>
      <c r="D13" s="31"/>
      <c r="E13" s="33"/>
      <c r="F13" s="35" t="s">
        <v>364</v>
      </c>
      <c r="G13" s="34" t="s">
        <v>365</v>
      </c>
      <c r="H13" s="34" t="s">
        <v>366</v>
      </c>
      <c r="I13" s="34" t="s">
        <v>365</v>
      </c>
      <c r="J13" s="34" t="s">
        <v>343</v>
      </c>
      <c r="K13" s="37"/>
      <c r="L13" s="37"/>
      <c r="M13" s="31"/>
    </row>
    <row r="14" customFormat="1" ht="32" customHeight="1" spans="1:13">
      <c r="A14" s="30"/>
      <c r="B14" s="31"/>
      <c r="C14" s="32"/>
      <c r="D14" s="31"/>
      <c r="E14" s="33"/>
      <c r="F14" s="35" t="s">
        <v>367</v>
      </c>
      <c r="G14" s="31" t="s">
        <v>345</v>
      </c>
      <c r="H14" s="31" t="s">
        <v>346</v>
      </c>
      <c r="I14" s="31" t="s">
        <v>347</v>
      </c>
      <c r="J14" s="31" t="s">
        <v>343</v>
      </c>
      <c r="K14" s="37"/>
      <c r="L14" s="37"/>
      <c r="M14" s="31"/>
    </row>
    <row r="15" customFormat="1" ht="32" customHeight="1" spans="1:13">
      <c r="A15" s="30"/>
      <c r="B15" s="31"/>
      <c r="C15" s="32"/>
      <c r="D15" s="31"/>
      <c r="E15" s="33" t="s">
        <v>368</v>
      </c>
      <c r="F15" s="35" t="s">
        <v>369</v>
      </c>
      <c r="G15" s="34" t="s">
        <v>370</v>
      </c>
      <c r="H15" s="34" t="s">
        <v>357</v>
      </c>
      <c r="I15" s="34" t="s">
        <v>371</v>
      </c>
      <c r="J15" s="34" t="s">
        <v>343</v>
      </c>
      <c r="K15" s="37"/>
      <c r="L15" s="37"/>
      <c r="M15" s="31"/>
    </row>
    <row r="16" customFormat="1" ht="32" customHeight="1" spans="1:13">
      <c r="A16" s="30">
        <v>113001</v>
      </c>
      <c r="B16" s="31" t="s">
        <v>314</v>
      </c>
      <c r="C16" s="32">
        <v>10.77</v>
      </c>
      <c r="D16" s="31" t="s">
        <v>372</v>
      </c>
      <c r="E16" s="33" t="s">
        <v>338</v>
      </c>
      <c r="F16" s="31" t="s">
        <v>339</v>
      </c>
      <c r="G16" s="34" t="s">
        <v>340</v>
      </c>
      <c r="H16" s="34" t="s">
        <v>373</v>
      </c>
      <c r="I16" s="34" t="s">
        <v>342</v>
      </c>
      <c r="J16" s="34" t="s">
        <v>343</v>
      </c>
      <c r="K16" s="37"/>
      <c r="L16" s="37"/>
      <c r="M16" s="31"/>
    </row>
    <row r="17" customFormat="1" ht="32" customHeight="1" spans="1:13">
      <c r="A17" s="30"/>
      <c r="B17" s="31"/>
      <c r="C17" s="32"/>
      <c r="D17" s="31"/>
      <c r="E17" s="33"/>
      <c r="F17" s="31" t="s">
        <v>344</v>
      </c>
      <c r="G17" s="34" t="s">
        <v>345</v>
      </c>
      <c r="H17" s="34" t="s">
        <v>346</v>
      </c>
      <c r="I17" s="34" t="s">
        <v>347</v>
      </c>
      <c r="J17" s="34" t="s">
        <v>343</v>
      </c>
      <c r="K17" s="37"/>
      <c r="L17" s="37"/>
      <c r="M17" s="31"/>
    </row>
    <row r="18" customFormat="1" ht="32" customHeight="1" spans="1:13">
      <c r="A18" s="30"/>
      <c r="B18" s="31"/>
      <c r="C18" s="32"/>
      <c r="D18" s="31"/>
      <c r="E18" s="33"/>
      <c r="F18" s="31" t="s">
        <v>348</v>
      </c>
      <c r="G18" s="34" t="s">
        <v>349</v>
      </c>
      <c r="H18" s="34" t="s">
        <v>349</v>
      </c>
      <c r="I18" s="34" t="s">
        <v>349</v>
      </c>
      <c r="J18" s="34" t="s">
        <v>343</v>
      </c>
      <c r="K18" s="37"/>
      <c r="L18" s="37"/>
      <c r="M18" s="31"/>
    </row>
    <row r="19" customFormat="1" ht="32" customHeight="1" spans="1:13">
      <c r="A19" s="30"/>
      <c r="B19" s="31"/>
      <c r="C19" s="32"/>
      <c r="D19" s="31"/>
      <c r="E19" s="33" t="s">
        <v>350</v>
      </c>
      <c r="F19" s="31" t="s">
        <v>351</v>
      </c>
      <c r="G19" s="34" t="s">
        <v>352</v>
      </c>
      <c r="H19" s="34" t="s">
        <v>374</v>
      </c>
      <c r="I19" s="34" t="s">
        <v>354</v>
      </c>
      <c r="J19" s="34" t="s">
        <v>343</v>
      </c>
      <c r="K19" s="37"/>
      <c r="L19" s="37"/>
      <c r="M19" s="31"/>
    </row>
    <row r="20" customFormat="1" ht="32" customHeight="1" spans="1:13">
      <c r="A20" s="30"/>
      <c r="B20" s="31"/>
      <c r="C20" s="32"/>
      <c r="D20" s="31"/>
      <c r="E20" s="33"/>
      <c r="F20" s="31" t="s">
        <v>355</v>
      </c>
      <c r="G20" s="34" t="s">
        <v>356</v>
      </c>
      <c r="H20" s="34" t="s">
        <v>357</v>
      </c>
      <c r="I20" s="34" t="s">
        <v>356</v>
      </c>
      <c r="J20" s="34" t="s">
        <v>343</v>
      </c>
      <c r="K20" s="37"/>
      <c r="L20" s="37"/>
      <c r="M20" s="31"/>
    </row>
    <row r="21" customFormat="1" ht="32" customHeight="1" spans="1:13">
      <c r="A21" s="30"/>
      <c r="B21" s="31"/>
      <c r="C21" s="32"/>
      <c r="D21" s="31"/>
      <c r="E21" s="33"/>
      <c r="F21" s="31" t="s">
        <v>358</v>
      </c>
      <c r="G21" s="34" t="s">
        <v>359</v>
      </c>
      <c r="H21" s="34" t="s">
        <v>360</v>
      </c>
      <c r="I21" s="34" t="s">
        <v>361</v>
      </c>
      <c r="J21" s="34" t="s">
        <v>343</v>
      </c>
      <c r="K21" s="37"/>
      <c r="L21" s="37"/>
      <c r="M21" s="31"/>
    </row>
    <row r="22" customFormat="1" ht="32" customHeight="1" spans="1:13">
      <c r="A22" s="30"/>
      <c r="B22" s="31"/>
      <c r="C22" s="32"/>
      <c r="D22" s="31"/>
      <c r="E22" s="33" t="s">
        <v>362</v>
      </c>
      <c r="F22" s="35" t="s">
        <v>363</v>
      </c>
      <c r="G22" s="34" t="s">
        <v>349</v>
      </c>
      <c r="H22" s="34" t="s">
        <v>349</v>
      </c>
      <c r="I22" s="34" t="s">
        <v>349</v>
      </c>
      <c r="J22" s="34" t="s">
        <v>343</v>
      </c>
      <c r="K22" s="37"/>
      <c r="L22" s="37"/>
      <c r="M22" s="31"/>
    </row>
    <row r="23" customFormat="1" ht="32" customHeight="1" spans="1:13">
      <c r="A23" s="30"/>
      <c r="B23" s="31"/>
      <c r="C23" s="32"/>
      <c r="D23" s="31"/>
      <c r="E23" s="33"/>
      <c r="F23" s="35" t="s">
        <v>364</v>
      </c>
      <c r="G23" s="34" t="s">
        <v>375</v>
      </c>
      <c r="H23" s="34" t="s">
        <v>366</v>
      </c>
      <c r="I23" s="34" t="s">
        <v>375</v>
      </c>
      <c r="J23" s="34" t="s">
        <v>343</v>
      </c>
      <c r="K23" s="37"/>
      <c r="L23" s="37"/>
      <c r="M23" s="31"/>
    </row>
    <row r="24" customFormat="1" ht="32" customHeight="1" spans="1:13">
      <c r="A24" s="30"/>
      <c r="B24" s="31"/>
      <c r="C24" s="32"/>
      <c r="D24" s="31"/>
      <c r="E24" s="33"/>
      <c r="F24" s="35" t="s">
        <v>367</v>
      </c>
      <c r="G24" s="31" t="s">
        <v>345</v>
      </c>
      <c r="H24" s="31" t="s">
        <v>346</v>
      </c>
      <c r="I24" s="31" t="s">
        <v>347</v>
      </c>
      <c r="J24" s="31" t="s">
        <v>343</v>
      </c>
      <c r="K24" s="37"/>
      <c r="L24" s="37"/>
      <c r="M24" s="31"/>
    </row>
    <row r="25" customFormat="1" ht="32" customHeight="1" spans="1:13">
      <c r="A25" s="30"/>
      <c r="B25" s="31"/>
      <c r="C25" s="32"/>
      <c r="D25" s="31"/>
      <c r="E25" s="33" t="s">
        <v>368</v>
      </c>
      <c r="F25" s="35" t="s">
        <v>369</v>
      </c>
      <c r="G25" s="34" t="s">
        <v>370</v>
      </c>
      <c r="H25" s="34" t="s">
        <v>357</v>
      </c>
      <c r="I25" s="34" t="s">
        <v>371</v>
      </c>
      <c r="J25" s="34" t="s">
        <v>343</v>
      </c>
      <c r="K25" s="37"/>
      <c r="L25" s="37"/>
      <c r="M25" s="31"/>
    </row>
    <row r="26" customFormat="1" ht="32" customHeight="1" spans="1:13">
      <c r="A26" s="30">
        <v>113001</v>
      </c>
      <c r="B26" s="31" t="s">
        <v>315</v>
      </c>
      <c r="C26" s="32">
        <v>88.16</v>
      </c>
      <c r="D26" s="31" t="s">
        <v>376</v>
      </c>
      <c r="E26" s="33" t="s">
        <v>338</v>
      </c>
      <c r="F26" s="31" t="s">
        <v>339</v>
      </c>
      <c r="G26" s="34" t="s">
        <v>340</v>
      </c>
      <c r="H26" s="34" t="s">
        <v>377</v>
      </c>
      <c r="I26" s="34" t="s">
        <v>342</v>
      </c>
      <c r="J26" s="34" t="s">
        <v>343</v>
      </c>
      <c r="K26" s="37"/>
      <c r="L26" s="37"/>
      <c r="M26" s="31"/>
    </row>
    <row r="27" customFormat="1" ht="32" customHeight="1" spans="1:13">
      <c r="A27" s="30"/>
      <c r="B27" s="31"/>
      <c r="C27" s="32"/>
      <c r="D27" s="31"/>
      <c r="E27" s="33"/>
      <c r="F27" s="31" t="s">
        <v>344</v>
      </c>
      <c r="G27" s="34" t="s">
        <v>345</v>
      </c>
      <c r="H27" s="34" t="s">
        <v>346</v>
      </c>
      <c r="I27" s="34" t="s">
        <v>347</v>
      </c>
      <c r="J27" s="34" t="s">
        <v>343</v>
      </c>
      <c r="K27" s="37"/>
      <c r="L27" s="37"/>
      <c r="M27" s="31"/>
    </row>
    <row r="28" customFormat="1" ht="32" customHeight="1" spans="1:13">
      <c r="A28" s="30"/>
      <c r="B28" s="31"/>
      <c r="C28" s="32"/>
      <c r="D28" s="31"/>
      <c r="E28" s="33"/>
      <c r="F28" s="31" t="s">
        <v>348</v>
      </c>
      <c r="G28" s="34" t="s">
        <v>349</v>
      </c>
      <c r="H28" s="34" t="s">
        <v>349</v>
      </c>
      <c r="I28" s="34" t="s">
        <v>349</v>
      </c>
      <c r="J28" s="34" t="s">
        <v>343</v>
      </c>
      <c r="K28" s="37"/>
      <c r="L28" s="37"/>
      <c r="M28" s="31"/>
    </row>
    <row r="29" customFormat="1" ht="32" customHeight="1" spans="1:13">
      <c r="A29" s="30"/>
      <c r="B29" s="31"/>
      <c r="C29" s="32"/>
      <c r="D29" s="31"/>
      <c r="E29" s="33" t="s">
        <v>350</v>
      </c>
      <c r="F29" s="31" t="s">
        <v>351</v>
      </c>
      <c r="G29" s="34" t="s">
        <v>352</v>
      </c>
      <c r="H29" s="34" t="s">
        <v>378</v>
      </c>
      <c r="I29" s="34" t="s">
        <v>354</v>
      </c>
      <c r="J29" s="34" t="s">
        <v>343</v>
      </c>
      <c r="K29" s="37"/>
      <c r="L29" s="37"/>
      <c r="M29" s="31"/>
    </row>
    <row r="30" customFormat="1" ht="32" customHeight="1" spans="1:13">
      <c r="A30" s="30"/>
      <c r="B30" s="31"/>
      <c r="C30" s="32"/>
      <c r="D30" s="31"/>
      <c r="E30" s="33"/>
      <c r="F30" s="31" t="s">
        <v>355</v>
      </c>
      <c r="G30" s="34" t="s">
        <v>356</v>
      </c>
      <c r="H30" s="34" t="s">
        <v>357</v>
      </c>
      <c r="I30" s="34" t="s">
        <v>356</v>
      </c>
      <c r="J30" s="34" t="s">
        <v>343</v>
      </c>
      <c r="K30" s="37"/>
      <c r="L30" s="37"/>
      <c r="M30" s="31"/>
    </row>
    <row r="31" customFormat="1" ht="32" customHeight="1" spans="1:13">
      <c r="A31" s="30"/>
      <c r="B31" s="31"/>
      <c r="C31" s="32"/>
      <c r="D31" s="31"/>
      <c r="E31" s="33"/>
      <c r="F31" s="31" t="s">
        <v>358</v>
      </c>
      <c r="G31" s="34" t="s">
        <v>359</v>
      </c>
      <c r="H31" s="34" t="s">
        <v>360</v>
      </c>
      <c r="I31" s="34" t="s">
        <v>361</v>
      </c>
      <c r="J31" s="34" t="s">
        <v>343</v>
      </c>
      <c r="K31" s="37"/>
      <c r="L31" s="37"/>
      <c r="M31" s="31"/>
    </row>
    <row r="32" customFormat="1" ht="32" customHeight="1" spans="1:13">
      <c r="A32" s="30"/>
      <c r="B32" s="31"/>
      <c r="C32" s="32"/>
      <c r="D32" s="31"/>
      <c r="E32" s="33" t="s">
        <v>362</v>
      </c>
      <c r="F32" s="35" t="s">
        <v>363</v>
      </c>
      <c r="G32" s="34" t="s">
        <v>349</v>
      </c>
      <c r="H32" s="34" t="s">
        <v>349</v>
      </c>
      <c r="I32" s="34" t="s">
        <v>349</v>
      </c>
      <c r="J32" s="34" t="s">
        <v>343</v>
      </c>
      <c r="K32" s="37"/>
      <c r="L32" s="37"/>
      <c r="M32" s="31"/>
    </row>
    <row r="33" customFormat="1" ht="32" customHeight="1" spans="1:13">
      <c r="A33" s="30"/>
      <c r="B33" s="31"/>
      <c r="C33" s="32"/>
      <c r="D33" s="31"/>
      <c r="E33" s="33"/>
      <c r="F33" s="35" t="s">
        <v>364</v>
      </c>
      <c r="G33" s="34" t="s">
        <v>379</v>
      </c>
      <c r="H33" s="34" t="s">
        <v>366</v>
      </c>
      <c r="I33" s="34" t="s">
        <v>379</v>
      </c>
      <c r="J33" s="34" t="s">
        <v>343</v>
      </c>
      <c r="K33" s="37"/>
      <c r="L33" s="37"/>
      <c r="M33" s="31"/>
    </row>
    <row r="34" customFormat="1" ht="32" customHeight="1" spans="1:13">
      <c r="A34" s="30"/>
      <c r="B34" s="31"/>
      <c r="C34" s="32"/>
      <c r="D34" s="31"/>
      <c r="E34" s="33"/>
      <c r="F34" s="35" t="s">
        <v>367</v>
      </c>
      <c r="G34" s="31" t="s">
        <v>345</v>
      </c>
      <c r="H34" s="31" t="s">
        <v>346</v>
      </c>
      <c r="I34" s="31" t="s">
        <v>347</v>
      </c>
      <c r="J34" s="31" t="s">
        <v>343</v>
      </c>
      <c r="K34" s="37"/>
      <c r="L34" s="37"/>
      <c r="M34" s="31"/>
    </row>
    <row r="35" customFormat="1" ht="32" customHeight="1" spans="1:13">
      <c r="A35" s="30"/>
      <c r="B35" s="31"/>
      <c r="C35" s="32"/>
      <c r="D35" s="31"/>
      <c r="E35" s="33" t="s">
        <v>368</v>
      </c>
      <c r="F35" s="35" t="s">
        <v>369</v>
      </c>
      <c r="G35" s="34" t="s">
        <v>370</v>
      </c>
      <c r="H35" s="34" t="s">
        <v>357</v>
      </c>
      <c r="I35" s="34" t="s">
        <v>371</v>
      </c>
      <c r="J35" s="34" t="s">
        <v>343</v>
      </c>
      <c r="K35" s="37"/>
      <c r="L35" s="37"/>
      <c r="M35" s="31"/>
    </row>
    <row r="36" customFormat="1" ht="32" customHeight="1" spans="1:13">
      <c r="A36" s="30">
        <v>113001</v>
      </c>
      <c r="B36" s="31" t="s">
        <v>380</v>
      </c>
      <c r="C36" s="32">
        <v>27.36</v>
      </c>
      <c r="D36" s="31" t="s">
        <v>381</v>
      </c>
      <c r="E36" s="33" t="s">
        <v>338</v>
      </c>
      <c r="F36" s="31" t="s">
        <v>339</v>
      </c>
      <c r="G36" s="34" t="s">
        <v>340</v>
      </c>
      <c r="H36" s="34" t="s">
        <v>382</v>
      </c>
      <c r="I36" s="34" t="s">
        <v>342</v>
      </c>
      <c r="J36" s="34" t="s">
        <v>343</v>
      </c>
      <c r="K36" s="37"/>
      <c r="L36" s="37"/>
      <c r="M36" s="31"/>
    </row>
    <row r="37" customFormat="1" ht="32" customHeight="1" spans="1:13">
      <c r="A37" s="30"/>
      <c r="B37" s="31"/>
      <c r="C37" s="32"/>
      <c r="D37" s="31"/>
      <c r="E37" s="33"/>
      <c r="F37" s="31" t="s">
        <v>344</v>
      </c>
      <c r="G37" s="34" t="s">
        <v>345</v>
      </c>
      <c r="H37" s="34" t="s">
        <v>346</v>
      </c>
      <c r="I37" s="34" t="s">
        <v>347</v>
      </c>
      <c r="J37" s="34" t="s">
        <v>343</v>
      </c>
      <c r="K37" s="37"/>
      <c r="L37" s="37"/>
      <c r="M37" s="31"/>
    </row>
    <row r="38" customFormat="1" ht="32" customHeight="1" spans="1:13">
      <c r="A38" s="30"/>
      <c r="B38" s="31"/>
      <c r="C38" s="32"/>
      <c r="D38" s="31"/>
      <c r="E38" s="33"/>
      <c r="F38" s="31" t="s">
        <v>348</v>
      </c>
      <c r="G38" s="34" t="s">
        <v>349</v>
      </c>
      <c r="H38" s="34" t="s">
        <v>349</v>
      </c>
      <c r="I38" s="34" t="s">
        <v>349</v>
      </c>
      <c r="J38" s="34" t="s">
        <v>343</v>
      </c>
      <c r="K38" s="37"/>
      <c r="L38" s="37"/>
      <c r="M38" s="31"/>
    </row>
    <row r="39" customFormat="1" ht="32" customHeight="1" spans="1:13">
      <c r="A39" s="30"/>
      <c r="B39" s="31"/>
      <c r="C39" s="32"/>
      <c r="D39" s="31"/>
      <c r="E39" s="33" t="s">
        <v>350</v>
      </c>
      <c r="F39" s="31" t="s">
        <v>351</v>
      </c>
      <c r="G39" s="34" t="s">
        <v>352</v>
      </c>
      <c r="H39" s="34" t="s">
        <v>383</v>
      </c>
      <c r="I39" s="34" t="s">
        <v>354</v>
      </c>
      <c r="J39" s="34" t="s">
        <v>343</v>
      </c>
      <c r="K39" s="37"/>
      <c r="L39" s="37"/>
      <c r="M39" s="31"/>
    </row>
    <row r="40" customFormat="1" ht="32" customHeight="1" spans="1:13">
      <c r="A40" s="30"/>
      <c r="B40" s="31"/>
      <c r="C40" s="32"/>
      <c r="D40" s="31"/>
      <c r="E40" s="33"/>
      <c r="F40" s="31" t="s">
        <v>355</v>
      </c>
      <c r="G40" s="34" t="s">
        <v>356</v>
      </c>
      <c r="H40" s="34" t="s">
        <v>357</v>
      </c>
      <c r="I40" s="34" t="s">
        <v>356</v>
      </c>
      <c r="J40" s="34" t="s">
        <v>343</v>
      </c>
      <c r="K40" s="37"/>
      <c r="L40" s="37"/>
      <c r="M40" s="31"/>
    </row>
    <row r="41" customFormat="1" ht="32" customHeight="1" spans="1:13">
      <c r="A41" s="30"/>
      <c r="B41" s="31"/>
      <c r="C41" s="32"/>
      <c r="D41" s="31"/>
      <c r="E41" s="33"/>
      <c r="F41" s="31" t="s">
        <v>358</v>
      </c>
      <c r="G41" s="34" t="s">
        <v>359</v>
      </c>
      <c r="H41" s="34" t="s">
        <v>360</v>
      </c>
      <c r="I41" s="34" t="s">
        <v>361</v>
      </c>
      <c r="J41" s="34" t="s">
        <v>343</v>
      </c>
      <c r="K41" s="37"/>
      <c r="L41" s="37"/>
      <c r="M41" s="31"/>
    </row>
    <row r="42" customFormat="1" ht="32" customHeight="1" spans="1:13">
      <c r="A42" s="30"/>
      <c r="B42" s="31"/>
      <c r="C42" s="32"/>
      <c r="D42" s="31"/>
      <c r="E42" s="33" t="s">
        <v>362</v>
      </c>
      <c r="F42" s="35" t="s">
        <v>363</v>
      </c>
      <c r="G42" s="34" t="s">
        <v>349</v>
      </c>
      <c r="H42" s="34" t="s">
        <v>349</v>
      </c>
      <c r="I42" s="34" t="s">
        <v>349</v>
      </c>
      <c r="J42" s="34" t="s">
        <v>343</v>
      </c>
      <c r="K42" s="37"/>
      <c r="L42" s="37"/>
      <c r="M42" s="31"/>
    </row>
    <row r="43" customFormat="1" ht="32" customHeight="1" spans="1:13">
      <c r="A43" s="30"/>
      <c r="B43" s="31"/>
      <c r="C43" s="32"/>
      <c r="D43" s="31"/>
      <c r="E43" s="33"/>
      <c r="F43" s="35" t="s">
        <v>364</v>
      </c>
      <c r="G43" s="34" t="s">
        <v>384</v>
      </c>
      <c r="H43" s="34" t="s">
        <v>366</v>
      </c>
      <c r="I43" s="34" t="s">
        <v>384</v>
      </c>
      <c r="J43" s="34" t="s">
        <v>343</v>
      </c>
      <c r="K43" s="37"/>
      <c r="L43" s="37"/>
      <c r="M43" s="31"/>
    </row>
    <row r="44" customFormat="1" ht="32" customHeight="1" spans="1:13">
      <c r="A44" s="30"/>
      <c r="B44" s="31"/>
      <c r="C44" s="32"/>
      <c r="D44" s="31"/>
      <c r="E44" s="33"/>
      <c r="F44" s="35" t="s">
        <v>367</v>
      </c>
      <c r="G44" s="31" t="s">
        <v>345</v>
      </c>
      <c r="H44" s="31" t="s">
        <v>346</v>
      </c>
      <c r="I44" s="31" t="s">
        <v>347</v>
      </c>
      <c r="J44" s="31" t="s">
        <v>343</v>
      </c>
      <c r="K44" s="37"/>
      <c r="L44" s="37"/>
      <c r="M44" s="31"/>
    </row>
    <row r="45" customFormat="1" ht="32" customHeight="1" spans="1:13">
      <c r="A45" s="30"/>
      <c r="B45" s="31"/>
      <c r="C45" s="32"/>
      <c r="D45" s="31"/>
      <c r="E45" s="33" t="s">
        <v>368</v>
      </c>
      <c r="F45" s="35" t="s">
        <v>369</v>
      </c>
      <c r="G45" s="34" t="s">
        <v>370</v>
      </c>
      <c r="H45" s="34" t="s">
        <v>357</v>
      </c>
      <c r="I45" s="34" t="s">
        <v>371</v>
      </c>
      <c r="J45" s="34" t="s">
        <v>343</v>
      </c>
      <c r="K45" s="37"/>
      <c r="L45" s="37"/>
      <c r="M45" s="31"/>
    </row>
    <row r="46" customFormat="1" ht="32" customHeight="1" spans="1:13">
      <c r="A46" s="30">
        <v>113001</v>
      </c>
      <c r="B46" s="31" t="s">
        <v>317</v>
      </c>
      <c r="C46" s="32">
        <v>899.17</v>
      </c>
      <c r="D46" s="31" t="s">
        <v>385</v>
      </c>
      <c r="E46" s="33" t="s">
        <v>338</v>
      </c>
      <c r="F46" s="31" t="s">
        <v>339</v>
      </c>
      <c r="G46" s="34" t="s">
        <v>340</v>
      </c>
      <c r="H46" s="34" t="s">
        <v>386</v>
      </c>
      <c r="I46" s="34" t="s">
        <v>342</v>
      </c>
      <c r="J46" s="34" t="s">
        <v>343</v>
      </c>
      <c r="K46" s="37"/>
      <c r="L46" s="37"/>
      <c r="M46" s="31"/>
    </row>
    <row r="47" customFormat="1" ht="32" customHeight="1" spans="1:13">
      <c r="A47" s="30"/>
      <c r="B47" s="31"/>
      <c r="C47" s="32"/>
      <c r="D47" s="31"/>
      <c r="E47" s="33"/>
      <c r="F47" s="31" t="s">
        <v>344</v>
      </c>
      <c r="G47" s="34" t="s">
        <v>345</v>
      </c>
      <c r="H47" s="34" t="s">
        <v>346</v>
      </c>
      <c r="I47" s="34" t="s">
        <v>347</v>
      </c>
      <c r="J47" s="34" t="s">
        <v>343</v>
      </c>
      <c r="K47" s="37"/>
      <c r="L47" s="37"/>
      <c r="M47" s="31"/>
    </row>
    <row r="48" customFormat="1" ht="32" customHeight="1" spans="1:13">
      <c r="A48" s="30"/>
      <c r="B48" s="31"/>
      <c r="C48" s="32"/>
      <c r="D48" s="31"/>
      <c r="E48" s="33"/>
      <c r="F48" s="31" t="s">
        <v>348</v>
      </c>
      <c r="G48" s="34" t="s">
        <v>349</v>
      </c>
      <c r="H48" s="34" t="s">
        <v>349</v>
      </c>
      <c r="I48" s="34" t="s">
        <v>349</v>
      </c>
      <c r="J48" s="34" t="s">
        <v>343</v>
      </c>
      <c r="K48" s="37"/>
      <c r="L48" s="37"/>
      <c r="M48" s="31"/>
    </row>
    <row r="49" customFormat="1" ht="32" customHeight="1" spans="1:13">
      <c r="A49" s="30"/>
      <c r="B49" s="31"/>
      <c r="C49" s="32"/>
      <c r="D49" s="31"/>
      <c r="E49" s="33" t="s">
        <v>350</v>
      </c>
      <c r="F49" s="31" t="s">
        <v>351</v>
      </c>
      <c r="G49" s="34" t="s">
        <v>352</v>
      </c>
      <c r="H49" s="34" t="s">
        <v>387</v>
      </c>
      <c r="I49" s="34" t="s">
        <v>354</v>
      </c>
      <c r="J49" s="34" t="s">
        <v>343</v>
      </c>
      <c r="K49" s="37"/>
      <c r="L49" s="37"/>
      <c r="M49" s="31"/>
    </row>
    <row r="50" customFormat="1" ht="32" customHeight="1" spans="1:13">
      <c r="A50" s="30"/>
      <c r="B50" s="31"/>
      <c r="C50" s="32"/>
      <c r="D50" s="31"/>
      <c r="E50" s="33"/>
      <c r="F50" s="31" t="s">
        <v>355</v>
      </c>
      <c r="G50" s="34" t="s">
        <v>356</v>
      </c>
      <c r="H50" s="34" t="s">
        <v>357</v>
      </c>
      <c r="I50" s="34" t="s">
        <v>356</v>
      </c>
      <c r="J50" s="34" t="s">
        <v>343</v>
      </c>
      <c r="K50" s="37"/>
      <c r="L50" s="37"/>
      <c r="M50" s="31"/>
    </row>
    <row r="51" customFormat="1" ht="32" customHeight="1" spans="1:13">
      <c r="A51" s="30"/>
      <c r="B51" s="31"/>
      <c r="C51" s="32"/>
      <c r="D51" s="31"/>
      <c r="E51" s="33"/>
      <c r="F51" s="31" t="s">
        <v>358</v>
      </c>
      <c r="G51" s="34" t="s">
        <v>359</v>
      </c>
      <c r="H51" s="34" t="s">
        <v>360</v>
      </c>
      <c r="I51" s="34" t="s">
        <v>361</v>
      </c>
      <c r="J51" s="34" t="s">
        <v>343</v>
      </c>
      <c r="K51" s="37"/>
      <c r="L51" s="37"/>
      <c r="M51" s="31"/>
    </row>
    <row r="52" customFormat="1" ht="32" customHeight="1" spans="1:13">
      <c r="A52" s="30"/>
      <c r="B52" s="31"/>
      <c r="C52" s="32"/>
      <c r="D52" s="31"/>
      <c r="E52" s="33" t="s">
        <v>362</v>
      </c>
      <c r="F52" s="35" t="s">
        <v>363</v>
      </c>
      <c r="G52" s="34" t="s">
        <v>349</v>
      </c>
      <c r="H52" s="34" t="s">
        <v>349</v>
      </c>
      <c r="I52" s="34" t="s">
        <v>349</v>
      </c>
      <c r="J52" s="34" t="s">
        <v>343</v>
      </c>
      <c r="K52" s="37"/>
      <c r="L52" s="37"/>
      <c r="M52" s="31"/>
    </row>
    <row r="53" customFormat="1" ht="32" customHeight="1" spans="1:13">
      <c r="A53" s="30"/>
      <c r="B53" s="31"/>
      <c r="C53" s="32"/>
      <c r="D53" s="31"/>
      <c r="E53" s="33"/>
      <c r="F53" s="35" t="s">
        <v>364</v>
      </c>
      <c r="G53" s="34" t="s">
        <v>388</v>
      </c>
      <c r="H53" s="34" t="s">
        <v>366</v>
      </c>
      <c r="I53" s="34" t="s">
        <v>388</v>
      </c>
      <c r="J53" s="34" t="s">
        <v>343</v>
      </c>
      <c r="K53" s="37"/>
      <c r="L53" s="37"/>
      <c r="M53" s="31"/>
    </row>
    <row r="54" customFormat="1" ht="32" customHeight="1" spans="1:13">
      <c r="A54" s="30"/>
      <c r="B54" s="31"/>
      <c r="C54" s="32"/>
      <c r="D54" s="31"/>
      <c r="E54" s="33"/>
      <c r="F54" s="35" t="s">
        <v>367</v>
      </c>
      <c r="G54" s="31" t="s">
        <v>345</v>
      </c>
      <c r="H54" s="31" t="s">
        <v>346</v>
      </c>
      <c r="I54" s="31" t="s">
        <v>347</v>
      </c>
      <c r="J54" s="31" t="s">
        <v>343</v>
      </c>
      <c r="K54" s="37"/>
      <c r="L54" s="37"/>
      <c r="M54" s="31"/>
    </row>
    <row r="55" customFormat="1" ht="32" customHeight="1" spans="1:13">
      <c r="A55" s="30"/>
      <c r="B55" s="31"/>
      <c r="C55" s="32"/>
      <c r="D55" s="31"/>
      <c r="E55" s="33" t="s">
        <v>368</v>
      </c>
      <c r="F55" s="35" t="s">
        <v>369</v>
      </c>
      <c r="G55" s="34" t="s">
        <v>370</v>
      </c>
      <c r="H55" s="34" t="s">
        <v>357</v>
      </c>
      <c r="I55" s="34" t="s">
        <v>371</v>
      </c>
      <c r="J55" s="34" t="s">
        <v>343</v>
      </c>
      <c r="K55" s="37"/>
      <c r="L55" s="37"/>
      <c r="M55" s="31"/>
    </row>
    <row r="56" customFormat="1" ht="32" customHeight="1" spans="1:13">
      <c r="A56" s="30">
        <v>113001</v>
      </c>
      <c r="B56" s="31" t="s">
        <v>318</v>
      </c>
      <c r="C56" s="32">
        <v>67.5</v>
      </c>
      <c r="D56" s="31" t="s">
        <v>389</v>
      </c>
      <c r="E56" s="33" t="s">
        <v>338</v>
      </c>
      <c r="F56" s="31" t="s">
        <v>339</v>
      </c>
      <c r="G56" s="34" t="s">
        <v>340</v>
      </c>
      <c r="H56" s="34" t="s">
        <v>390</v>
      </c>
      <c r="I56" s="34" t="s">
        <v>342</v>
      </c>
      <c r="J56" s="34" t="s">
        <v>343</v>
      </c>
      <c r="K56" s="37"/>
      <c r="L56" s="37"/>
      <c r="M56" s="31"/>
    </row>
    <row r="57" customFormat="1" ht="32" customHeight="1" spans="1:13">
      <c r="A57" s="30"/>
      <c r="B57" s="31"/>
      <c r="C57" s="32"/>
      <c r="D57" s="31"/>
      <c r="E57" s="33"/>
      <c r="F57" s="31" t="s">
        <v>344</v>
      </c>
      <c r="G57" s="34" t="s">
        <v>345</v>
      </c>
      <c r="H57" s="34" t="s">
        <v>346</v>
      </c>
      <c r="I57" s="34" t="s">
        <v>347</v>
      </c>
      <c r="J57" s="34" t="s">
        <v>343</v>
      </c>
      <c r="K57" s="37"/>
      <c r="L57" s="37"/>
      <c r="M57" s="31"/>
    </row>
    <row r="58" customFormat="1" ht="32" customHeight="1" spans="1:13">
      <c r="A58" s="30"/>
      <c r="B58" s="31"/>
      <c r="C58" s="32"/>
      <c r="D58" s="31"/>
      <c r="E58" s="33"/>
      <c r="F58" s="31" t="s">
        <v>348</v>
      </c>
      <c r="G58" s="34" t="s">
        <v>349</v>
      </c>
      <c r="H58" s="34" t="s">
        <v>349</v>
      </c>
      <c r="I58" s="34" t="s">
        <v>349</v>
      </c>
      <c r="J58" s="34" t="s">
        <v>343</v>
      </c>
      <c r="K58" s="37"/>
      <c r="L58" s="37"/>
      <c r="M58" s="31"/>
    </row>
    <row r="59" customFormat="1" ht="32" customHeight="1" spans="1:13">
      <c r="A59" s="30"/>
      <c r="B59" s="31"/>
      <c r="C59" s="32"/>
      <c r="D59" s="31"/>
      <c r="E59" s="33" t="s">
        <v>350</v>
      </c>
      <c r="F59" s="31" t="s">
        <v>351</v>
      </c>
      <c r="G59" s="34" t="s">
        <v>352</v>
      </c>
      <c r="H59" s="34" t="s">
        <v>391</v>
      </c>
      <c r="I59" s="34" t="s">
        <v>354</v>
      </c>
      <c r="J59" s="34" t="s">
        <v>343</v>
      </c>
      <c r="K59" s="37"/>
      <c r="L59" s="37"/>
      <c r="M59" s="31"/>
    </row>
    <row r="60" customFormat="1" ht="32" customHeight="1" spans="1:13">
      <c r="A60" s="30"/>
      <c r="B60" s="31"/>
      <c r="C60" s="32"/>
      <c r="D60" s="31"/>
      <c r="E60" s="33"/>
      <c r="F60" s="31" t="s">
        <v>355</v>
      </c>
      <c r="G60" s="34" t="s">
        <v>356</v>
      </c>
      <c r="H60" s="34" t="s">
        <v>357</v>
      </c>
      <c r="I60" s="34" t="s">
        <v>356</v>
      </c>
      <c r="J60" s="34" t="s">
        <v>343</v>
      </c>
      <c r="K60" s="37"/>
      <c r="L60" s="37"/>
      <c r="M60" s="31"/>
    </row>
    <row r="61" customFormat="1" ht="32" customHeight="1" spans="1:13">
      <c r="A61" s="30"/>
      <c r="B61" s="31"/>
      <c r="C61" s="32"/>
      <c r="D61" s="31"/>
      <c r="E61" s="33"/>
      <c r="F61" s="31" t="s">
        <v>358</v>
      </c>
      <c r="G61" s="34" t="s">
        <v>359</v>
      </c>
      <c r="H61" s="34" t="s">
        <v>360</v>
      </c>
      <c r="I61" s="34" t="s">
        <v>361</v>
      </c>
      <c r="J61" s="34" t="s">
        <v>343</v>
      </c>
      <c r="K61" s="37"/>
      <c r="L61" s="37"/>
      <c r="M61" s="31"/>
    </row>
    <row r="62" customFormat="1" ht="32" customHeight="1" spans="1:13">
      <c r="A62" s="30"/>
      <c r="B62" s="31"/>
      <c r="C62" s="32"/>
      <c r="D62" s="31"/>
      <c r="E62" s="33" t="s">
        <v>362</v>
      </c>
      <c r="F62" s="35" t="s">
        <v>363</v>
      </c>
      <c r="G62" s="34" t="s">
        <v>349</v>
      </c>
      <c r="H62" s="34" t="s">
        <v>349</v>
      </c>
      <c r="I62" s="34" t="s">
        <v>349</v>
      </c>
      <c r="J62" s="34" t="s">
        <v>343</v>
      </c>
      <c r="K62" s="37"/>
      <c r="L62" s="37"/>
      <c r="M62" s="31"/>
    </row>
    <row r="63" customFormat="1" ht="32" customHeight="1" spans="1:13">
      <c r="A63" s="30"/>
      <c r="B63" s="31"/>
      <c r="C63" s="32"/>
      <c r="D63" s="31"/>
      <c r="E63" s="33"/>
      <c r="F63" s="35" t="s">
        <v>364</v>
      </c>
      <c r="G63" s="34" t="s">
        <v>349</v>
      </c>
      <c r="H63" s="34" t="s">
        <v>349</v>
      </c>
      <c r="I63" s="34" t="s">
        <v>349</v>
      </c>
      <c r="J63" s="34" t="s">
        <v>343</v>
      </c>
      <c r="K63" s="37"/>
      <c r="L63" s="37"/>
      <c r="M63" s="31"/>
    </row>
    <row r="64" customFormat="1" ht="32" customHeight="1" spans="1:13">
      <c r="A64" s="30"/>
      <c r="B64" s="31"/>
      <c r="C64" s="32"/>
      <c r="D64" s="31"/>
      <c r="E64" s="33"/>
      <c r="F64" s="35" t="s">
        <v>367</v>
      </c>
      <c r="G64" s="31" t="s">
        <v>345</v>
      </c>
      <c r="H64" s="31" t="s">
        <v>346</v>
      </c>
      <c r="I64" s="31" t="s">
        <v>347</v>
      </c>
      <c r="J64" s="31" t="s">
        <v>343</v>
      </c>
      <c r="K64" s="37"/>
      <c r="L64" s="37"/>
      <c r="M64" s="31"/>
    </row>
    <row r="65" customFormat="1" ht="32" customHeight="1" spans="1:13">
      <c r="A65" s="30"/>
      <c r="B65" s="31"/>
      <c r="C65" s="32"/>
      <c r="D65" s="31"/>
      <c r="E65" s="33" t="s">
        <v>368</v>
      </c>
      <c r="F65" s="35" t="s">
        <v>369</v>
      </c>
      <c r="G65" s="34" t="s">
        <v>370</v>
      </c>
      <c r="H65" s="34" t="s">
        <v>357</v>
      </c>
      <c r="I65" s="34" t="s">
        <v>371</v>
      </c>
      <c r="J65" s="34" t="s">
        <v>343</v>
      </c>
      <c r="K65" s="37"/>
      <c r="L65" s="37"/>
      <c r="M65" s="31"/>
    </row>
    <row r="66" customFormat="1" ht="32" customHeight="1" spans="1:13">
      <c r="A66" s="30">
        <v>113001</v>
      </c>
      <c r="B66" s="31" t="s">
        <v>319</v>
      </c>
      <c r="C66" s="32">
        <v>10</v>
      </c>
      <c r="D66" s="31" t="s">
        <v>392</v>
      </c>
      <c r="E66" s="33" t="s">
        <v>338</v>
      </c>
      <c r="F66" s="31" t="s">
        <v>339</v>
      </c>
      <c r="G66" s="34" t="s">
        <v>340</v>
      </c>
      <c r="H66" s="34" t="s">
        <v>393</v>
      </c>
      <c r="I66" s="34" t="s">
        <v>342</v>
      </c>
      <c r="J66" s="34" t="s">
        <v>343</v>
      </c>
      <c r="K66" s="37"/>
      <c r="L66" s="37"/>
      <c r="M66" s="31"/>
    </row>
    <row r="67" customFormat="1" ht="32" customHeight="1" spans="1:13">
      <c r="A67" s="30"/>
      <c r="B67" s="31"/>
      <c r="C67" s="32"/>
      <c r="D67" s="31"/>
      <c r="E67" s="33"/>
      <c r="F67" s="31" t="s">
        <v>344</v>
      </c>
      <c r="G67" s="34" t="s">
        <v>345</v>
      </c>
      <c r="H67" s="34" t="s">
        <v>346</v>
      </c>
      <c r="I67" s="34" t="s">
        <v>347</v>
      </c>
      <c r="J67" s="34" t="s">
        <v>343</v>
      </c>
      <c r="K67" s="37"/>
      <c r="L67" s="37"/>
      <c r="M67" s="31"/>
    </row>
    <row r="68" customFormat="1" ht="32" customHeight="1" spans="1:13">
      <c r="A68" s="30"/>
      <c r="B68" s="31"/>
      <c r="C68" s="32"/>
      <c r="D68" s="31"/>
      <c r="E68" s="33"/>
      <c r="F68" s="31" t="s">
        <v>348</v>
      </c>
      <c r="G68" s="34" t="s">
        <v>349</v>
      </c>
      <c r="H68" s="34" t="s">
        <v>349</v>
      </c>
      <c r="I68" s="34" t="s">
        <v>349</v>
      </c>
      <c r="J68" s="34" t="s">
        <v>343</v>
      </c>
      <c r="K68" s="37"/>
      <c r="L68" s="37"/>
      <c r="M68" s="31"/>
    </row>
    <row r="69" customFormat="1" ht="32" customHeight="1" spans="1:13">
      <c r="A69" s="30"/>
      <c r="B69" s="31"/>
      <c r="C69" s="32"/>
      <c r="D69" s="31"/>
      <c r="E69" s="33" t="s">
        <v>350</v>
      </c>
      <c r="F69" s="31" t="s">
        <v>351</v>
      </c>
      <c r="G69" s="34" t="s">
        <v>352</v>
      </c>
      <c r="H69" s="34" t="s">
        <v>394</v>
      </c>
      <c r="I69" s="34" t="s">
        <v>354</v>
      </c>
      <c r="J69" s="34" t="s">
        <v>343</v>
      </c>
      <c r="K69" s="37"/>
      <c r="L69" s="37"/>
      <c r="M69" s="31"/>
    </row>
    <row r="70" customFormat="1" ht="32" customHeight="1" spans="1:13">
      <c r="A70" s="30"/>
      <c r="B70" s="31"/>
      <c r="C70" s="32"/>
      <c r="D70" s="31"/>
      <c r="E70" s="33"/>
      <c r="F70" s="31" t="s">
        <v>355</v>
      </c>
      <c r="G70" s="34" t="s">
        <v>356</v>
      </c>
      <c r="H70" s="34" t="s">
        <v>357</v>
      </c>
      <c r="I70" s="34" t="s">
        <v>356</v>
      </c>
      <c r="J70" s="34" t="s">
        <v>343</v>
      </c>
      <c r="K70" s="37"/>
      <c r="L70" s="37"/>
      <c r="M70" s="31"/>
    </row>
    <row r="71" customFormat="1" ht="32" customHeight="1" spans="1:13">
      <c r="A71" s="30"/>
      <c r="B71" s="31"/>
      <c r="C71" s="32"/>
      <c r="D71" s="31"/>
      <c r="E71" s="33"/>
      <c r="F71" s="31" t="s">
        <v>358</v>
      </c>
      <c r="G71" s="34" t="s">
        <v>359</v>
      </c>
      <c r="H71" s="34" t="s">
        <v>360</v>
      </c>
      <c r="I71" s="34" t="s">
        <v>361</v>
      </c>
      <c r="J71" s="34" t="s">
        <v>343</v>
      </c>
      <c r="K71" s="37"/>
      <c r="L71" s="37"/>
      <c r="M71" s="31"/>
    </row>
    <row r="72" customFormat="1" ht="32" customHeight="1" spans="1:13">
      <c r="A72" s="30"/>
      <c r="B72" s="31"/>
      <c r="C72" s="32"/>
      <c r="D72" s="31"/>
      <c r="E72" s="33" t="s">
        <v>362</v>
      </c>
      <c r="F72" s="35" t="s">
        <v>363</v>
      </c>
      <c r="G72" s="34" t="s">
        <v>349</v>
      </c>
      <c r="H72" s="34" t="s">
        <v>349</v>
      </c>
      <c r="I72" s="34" t="s">
        <v>349</v>
      </c>
      <c r="J72" s="34" t="s">
        <v>343</v>
      </c>
      <c r="K72" s="37"/>
      <c r="L72" s="37"/>
      <c r="M72" s="31"/>
    </row>
    <row r="73" customFormat="1" ht="32" customHeight="1" spans="1:13">
      <c r="A73" s="30"/>
      <c r="B73" s="31"/>
      <c r="C73" s="32"/>
      <c r="D73" s="31"/>
      <c r="E73" s="33"/>
      <c r="F73" s="35" t="s">
        <v>364</v>
      </c>
      <c r="G73" s="34" t="s">
        <v>388</v>
      </c>
      <c r="H73" s="34" t="s">
        <v>366</v>
      </c>
      <c r="I73" s="34" t="s">
        <v>388</v>
      </c>
      <c r="J73" s="34" t="s">
        <v>343</v>
      </c>
      <c r="K73" s="37"/>
      <c r="L73" s="37"/>
      <c r="M73" s="31"/>
    </row>
    <row r="74" customFormat="1" ht="32" customHeight="1" spans="1:13">
      <c r="A74" s="30"/>
      <c r="B74" s="31"/>
      <c r="C74" s="32"/>
      <c r="D74" s="31"/>
      <c r="E74" s="33"/>
      <c r="F74" s="35" t="s">
        <v>367</v>
      </c>
      <c r="G74" s="31" t="s">
        <v>345</v>
      </c>
      <c r="H74" s="31" t="s">
        <v>346</v>
      </c>
      <c r="I74" s="31" t="s">
        <v>347</v>
      </c>
      <c r="J74" s="31" t="s">
        <v>343</v>
      </c>
      <c r="K74" s="37"/>
      <c r="L74" s="37"/>
      <c r="M74" s="31"/>
    </row>
    <row r="75" customFormat="1" ht="32" customHeight="1" spans="1:13">
      <c r="A75" s="30"/>
      <c r="B75" s="31"/>
      <c r="C75" s="32"/>
      <c r="D75" s="31"/>
      <c r="E75" s="33" t="s">
        <v>368</v>
      </c>
      <c r="F75" s="35" t="s">
        <v>369</v>
      </c>
      <c r="G75" s="34" t="s">
        <v>370</v>
      </c>
      <c r="H75" s="34" t="s">
        <v>357</v>
      </c>
      <c r="I75" s="34" t="s">
        <v>371</v>
      </c>
      <c r="J75" s="34" t="s">
        <v>343</v>
      </c>
      <c r="K75" s="37"/>
      <c r="L75" s="37"/>
      <c r="M75" s="31"/>
    </row>
    <row r="76" customFormat="1" ht="32" customHeight="1" spans="1:13">
      <c r="A76" s="30">
        <v>113001</v>
      </c>
      <c r="B76" s="31" t="s">
        <v>320</v>
      </c>
      <c r="C76" s="32">
        <v>50</v>
      </c>
      <c r="D76" s="31" t="s">
        <v>395</v>
      </c>
      <c r="E76" s="33" t="s">
        <v>338</v>
      </c>
      <c r="F76" s="31" t="s">
        <v>339</v>
      </c>
      <c r="G76" s="34" t="s">
        <v>340</v>
      </c>
      <c r="H76" s="34" t="s">
        <v>396</v>
      </c>
      <c r="I76" s="34" t="s">
        <v>342</v>
      </c>
      <c r="J76" s="34" t="s">
        <v>343</v>
      </c>
      <c r="K76" s="37"/>
      <c r="L76" s="37"/>
      <c r="M76" s="31"/>
    </row>
    <row r="77" customFormat="1" ht="32" customHeight="1" spans="1:13">
      <c r="A77" s="30"/>
      <c r="B77" s="31"/>
      <c r="C77" s="32"/>
      <c r="D77" s="31"/>
      <c r="E77" s="33"/>
      <c r="F77" s="31" t="s">
        <v>344</v>
      </c>
      <c r="G77" s="34" t="s">
        <v>345</v>
      </c>
      <c r="H77" s="34" t="s">
        <v>346</v>
      </c>
      <c r="I77" s="34" t="s">
        <v>347</v>
      </c>
      <c r="J77" s="34" t="s">
        <v>343</v>
      </c>
      <c r="K77" s="37"/>
      <c r="L77" s="37"/>
      <c r="M77" s="31"/>
    </row>
    <row r="78" customFormat="1" ht="32" customHeight="1" spans="1:13">
      <c r="A78" s="30"/>
      <c r="B78" s="31"/>
      <c r="C78" s="32"/>
      <c r="D78" s="31"/>
      <c r="E78" s="33"/>
      <c r="F78" s="31" t="s">
        <v>348</v>
      </c>
      <c r="G78" s="34" t="s">
        <v>349</v>
      </c>
      <c r="H78" s="34" t="s">
        <v>349</v>
      </c>
      <c r="I78" s="34" t="s">
        <v>349</v>
      </c>
      <c r="J78" s="34" t="s">
        <v>343</v>
      </c>
      <c r="K78" s="37"/>
      <c r="L78" s="37"/>
      <c r="M78" s="31"/>
    </row>
    <row r="79" customFormat="1" ht="32" customHeight="1" spans="1:13">
      <c r="A79" s="30"/>
      <c r="B79" s="31"/>
      <c r="C79" s="32"/>
      <c r="D79" s="31"/>
      <c r="E79" s="33" t="s">
        <v>350</v>
      </c>
      <c r="F79" s="31" t="s">
        <v>351</v>
      </c>
      <c r="G79" s="34" t="s">
        <v>397</v>
      </c>
      <c r="H79" s="34" t="s">
        <v>398</v>
      </c>
      <c r="I79" s="34" t="s">
        <v>354</v>
      </c>
      <c r="J79" s="34" t="s">
        <v>343</v>
      </c>
      <c r="K79" s="37"/>
      <c r="L79" s="37"/>
      <c r="M79" s="31"/>
    </row>
    <row r="80" customFormat="1" ht="32" customHeight="1" spans="1:13">
      <c r="A80" s="30"/>
      <c r="B80" s="31"/>
      <c r="C80" s="32"/>
      <c r="D80" s="31"/>
      <c r="E80" s="33"/>
      <c r="F80" s="31" t="s">
        <v>355</v>
      </c>
      <c r="G80" s="34" t="s">
        <v>356</v>
      </c>
      <c r="H80" s="34" t="s">
        <v>357</v>
      </c>
      <c r="I80" s="34" t="s">
        <v>356</v>
      </c>
      <c r="J80" s="34" t="s">
        <v>343</v>
      </c>
      <c r="K80" s="37"/>
      <c r="L80" s="37"/>
      <c r="M80" s="31"/>
    </row>
    <row r="81" customFormat="1" ht="32" customHeight="1" spans="1:13">
      <c r="A81" s="30"/>
      <c r="B81" s="31"/>
      <c r="C81" s="32"/>
      <c r="D81" s="31"/>
      <c r="E81" s="33"/>
      <c r="F81" s="31" t="s">
        <v>358</v>
      </c>
      <c r="G81" s="34" t="s">
        <v>399</v>
      </c>
      <c r="H81" s="34" t="s">
        <v>399</v>
      </c>
      <c r="I81" s="34" t="s">
        <v>399</v>
      </c>
      <c r="J81" s="34" t="s">
        <v>343</v>
      </c>
      <c r="K81" s="37"/>
      <c r="L81" s="37"/>
      <c r="M81" s="31"/>
    </row>
    <row r="82" customFormat="1" ht="32" customHeight="1" spans="1:13">
      <c r="A82" s="30"/>
      <c r="B82" s="31"/>
      <c r="C82" s="32"/>
      <c r="D82" s="31"/>
      <c r="E82" s="33" t="s">
        <v>362</v>
      </c>
      <c r="F82" s="35" t="s">
        <v>363</v>
      </c>
      <c r="G82" s="34" t="s">
        <v>349</v>
      </c>
      <c r="H82" s="34" t="s">
        <v>349</v>
      </c>
      <c r="I82" s="34" t="s">
        <v>349</v>
      </c>
      <c r="J82" s="34" t="s">
        <v>343</v>
      </c>
      <c r="K82" s="37"/>
      <c r="L82" s="37"/>
      <c r="M82" s="31"/>
    </row>
    <row r="83" customFormat="1" ht="32" customHeight="1" spans="1:13">
      <c r="A83" s="30"/>
      <c r="B83" s="31"/>
      <c r="C83" s="32"/>
      <c r="D83" s="31"/>
      <c r="E83" s="33"/>
      <c r="F83" s="35" t="s">
        <v>364</v>
      </c>
      <c r="G83" s="34" t="s">
        <v>388</v>
      </c>
      <c r="H83" s="34" t="s">
        <v>366</v>
      </c>
      <c r="I83" s="34" t="s">
        <v>388</v>
      </c>
      <c r="J83" s="34" t="s">
        <v>343</v>
      </c>
      <c r="K83" s="37"/>
      <c r="L83" s="37"/>
      <c r="M83" s="31"/>
    </row>
    <row r="84" customFormat="1" ht="32" customHeight="1" spans="1:13">
      <c r="A84" s="30"/>
      <c r="B84" s="31"/>
      <c r="C84" s="32"/>
      <c r="D84" s="31"/>
      <c r="E84" s="33"/>
      <c r="F84" s="35" t="s">
        <v>367</v>
      </c>
      <c r="G84" s="31" t="s">
        <v>345</v>
      </c>
      <c r="H84" s="31" t="s">
        <v>346</v>
      </c>
      <c r="I84" s="31" t="s">
        <v>347</v>
      </c>
      <c r="J84" s="31" t="s">
        <v>343</v>
      </c>
      <c r="K84" s="37"/>
      <c r="L84" s="37"/>
      <c r="M84" s="31"/>
    </row>
    <row r="85" customFormat="1" ht="32" customHeight="1" spans="1:13">
      <c r="A85" s="30"/>
      <c r="B85" s="31"/>
      <c r="C85" s="32"/>
      <c r="D85" s="31"/>
      <c r="E85" s="33" t="s">
        <v>368</v>
      </c>
      <c r="F85" s="35" t="s">
        <v>369</v>
      </c>
      <c r="G85" s="34" t="s">
        <v>370</v>
      </c>
      <c r="H85" s="34" t="s">
        <v>357</v>
      </c>
      <c r="I85" s="34" t="s">
        <v>371</v>
      </c>
      <c r="J85" s="34" t="s">
        <v>343</v>
      </c>
      <c r="K85" s="37"/>
      <c r="L85" s="37"/>
      <c r="M85" s="31"/>
    </row>
    <row r="86" customFormat="1" ht="32" customHeight="1" spans="1:13">
      <c r="A86" s="30">
        <v>113001</v>
      </c>
      <c r="B86" s="31" t="s">
        <v>321</v>
      </c>
      <c r="C86" s="32">
        <v>1.72</v>
      </c>
      <c r="D86" s="31" t="s">
        <v>400</v>
      </c>
      <c r="E86" s="33" t="s">
        <v>338</v>
      </c>
      <c r="F86" s="31" t="s">
        <v>339</v>
      </c>
      <c r="G86" s="34" t="s">
        <v>340</v>
      </c>
      <c r="H86" s="34" t="s">
        <v>401</v>
      </c>
      <c r="I86" s="34" t="s">
        <v>342</v>
      </c>
      <c r="J86" s="34" t="s">
        <v>343</v>
      </c>
      <c r="K86" s="37"/>
      <c r="L86" s="37"/>
      <c r="M86" s="31"/>
    </row>
    <row r="87" customFormat="1" ht="32" customHeight="1" spans="1:13">
      <c r="A87" s="30"/>
      <c r="B87" s="31"/>
      <c r="C87" s="32"/>
      <c r="D87" s="31"/>
      <c r="E87" s="33"/>
      <c r="F87" s="31" t="s">
        <v>344</v>
      </c>
      <c r="G87" s="34" t="s">
        <v>345</v>
      </c>
      <c r="H87" s="34" t="s">
        <v>346</v>
      </c>
      <c r="I87" s="34" t="s">
        <v>347</v>
      </c>
      <c r="J87" s="34" t="s">
        <v>343</v>
      </c>
      <c r="K87" s="37"/>
      <c r="L87" s="37"/>
      <c r="M87" s="31"/>
    </row>
    <row r="88" customFormat="1" ht="32" customHeight="1" spans="1:13">
      <c r="A88" s="30"/>
      <c r="B88" s="31"/>
      <c r="C88" s="32"/>
      <c r="D88" s="31"/>
      <c r="E88" s="33"/>
      <c r="F88" s="31" t="s">
        <v>348</v>
      </c>
      <c r="G88" s="34" t="s">
        <v>349</v>
      </c>
      <c r="H88" s="34" t="s">
        <v>349</v>
      </c>
      <c r="I88" s="34" t="s">
        <v>349</v>
      </c>
      <c r="J88" s="34" t="s">
        <v>343</v>
      </c>
      <c r="K88" s="37"/>
      <c r="L88" s="37"/>
      <c r="M88" s="31"/>
    </row>
    <row r="89" customFormat="1" ht="32" customHeight="1" spans="1:13">
      <c r="A89" s="30"/>
      <c r="B89" s="31"/>
      <c r="C89" s="32"/>
      <c r="D89" s="31"/>
      <c r="E89" s="33" t="s">
        <v>350</v>
      </c>
      <c r="F89" s="31" t="s">
        <v>351</v>
      </c>
      <c r="G89" s="34" t="s">
        <v>352</v>
      </c>
      <c r="H89" s="34" t="s">
        <v>402</v>
      </c>
      <c r="I89" s="34" t="s">
        <v>354</v>
      </c>
      <c r="J89" s="34" t="s">
        <v>343</v>
      </c>
      <c r="K89" s="37"/>
      <c r="L89" s="37"/>
      <c r="M89" s="31"/>
    </row>
    <row r="90" customFormat="1" ht="32" customHeight="1" spans="1:13">
      <c r="A90" s="30"/>
      <c r="B90" s="31"/>
      <c r="C90" s="32"/>
      <c r="D90" s="31"/>
      <c r="E90" s="33"/>
      <c r="F90" s="31" t="s">
        <v>355</v>
      </c>
      <c r="G90" s="34" t="s">
        <v>356</v>
      </c>
      <c r="H90" s="34" t="s">
        <v>357</v>
      </c>
      <c r="I90" s="34" t="s">
        <v>356</v>
      </c>
      <c r="J90" s="34" t="s">
        <v>343</v>
      </c>
      <c r="K90" s="37"/>
      <c r="L90" s="37"/>
      <c r="M90" s="31"/>
    </row>
    <row r="91" customFormat="1" ht="32" customHeight="1" spans="1:13">
      <c r="A91" s="30"/>
      <c r="B91" s="31"/>
      <c r="C91" s="32"/>
      <c r="D91" s="31"/>
      <c r="E91" s="33"/>
      <c r="F91" s="31" t="s">
        <v>358</v>
      </c>
      <c r="G91" s="34" t="s">
        <v>359</v>
      </c>
      <c r="H91" s="34" t="s">
        <v>360</v>
      </c>
      <c r="I91" s="34" t="s">
        <v>361</v>
      </c>
      <c r="J91" s="34" t="s">
        <v>343</v>
      </c>
      <c r="K91" s="37"/>
      <c r="L91" s="37"/>
      <c r="M91" s="31"/>
    </row>
    <row r="92" customFormat="1" ht="32" customHeight="1" spans="1:13">
      <c r="A92" s="30"/>
      <c r="B92" s="31"/>
      <c r="C92" s="32"/>
      <c r="D92" s="31"/>
      <c r="E92" s="33" t="s">
        <v>362</v>
      </c>
      <c r="F92" s="35" t="s">
        <v>363</v>
      </c>
      <c r="G92" s="34" t="s">
        <v>349</v>
      </c>
      <c r="H92" s="34" t="s">
        <v>349</v>
      </c>
      <c r="I92" s="34" t="s">
        <v>349</v>
      </c>
      <c r="J92" s="34" t="s">
        <v>343</v>
      </c>
      <c r="K92" s="37"/>
      <c r="L92" s="37"/>
      <c r="M92" s="31"/>
    </row>
    <row r="93" customFormat="1" ht="32" customHeight="1" spans="1:13">
      <c r="A93" s="30"/>
      <c r="B93" s="31"/>
      <c r="C93" s="32"/>
      <c r="D93" s="31"/>
      <c r="E93" s="33"/>
      <c r="F93" s="35" t="s">
        <v>364</v>
      </c>
      <c r="G93" s="34" t="s">
        <v>403</v>
      </c>
      <c r="H93" s="34" t="s">
        <v>366</v>
      </c>
      <c r="I93" s="34" t="s">
        <v>403</v>
      </c>
      <c r="J93" s="34" t="s">
        <v>343</v>
      </c>
      <c r="K93" s="37"/>
      <c r="L93" s="37"/>
      <c r="M93" s="31"/>
    </row>
    <row r="94" customFormat="1" ht="32" customHeight="1" spans="1:13">
      <c r="A94" s="30"/>
      <c r="B94" s="31"/>
      <c r="C94" s="32"/>
      <c r="D94" s="31"/>
      <c r="E94" s="33"/>
      <c r="F94" s="35" t="s">
        <v>367</v>
      </c>
      <c r="G94" s="31" t="s">
        <v>345</v>
      </c>
      <c r="H94" s="31" t="s">
        <v>346</v>
      </c>
      <c r="I94" s="31" t="s">
        <v>347</v>
      </c>
      <c r="J94" s="31" t="s">
        <v>343</v>
      </c>
      <c r="K94" s="37"/>
      <c r="L94" s="37"/>
      <c r="M94" s="31"/>
    </row>
    <row r="95" customFormat="1" ht="32" customHeight="1" spans="1:13">
      <c r="A95" s="30"/>
      <c r="B95" s="31"/>
      <c r="C95" s="32"/>
      <c r="D95" s="31"/>
      <c r="E95" s="33" t="s">
        <v>368</v>
      </c>
      <c r="F95" s="35" t="s">
        <v>369</v>
      </c>
      <c r="G95" s="34" t="s">
        <v>370</v>
      </c>
      <c r="H95" s="34" t="s">
        <v>357</v>
      </c>
      <c r="I95" s="34" t="s">
        <v>371</v>
      </c>
      <c r="J95" s="34" t="s">
        <v>343</v>
      </c>
      <c r="K95" s="37"/>
      <c r="L95" s="37"/>
      <c r="M95" s="31"/>
    </row>
    <row r="96" customFormat="1" ht="32" customHeight="1" spans="1:13">
      <c r="A96" s="30">
        <v>113001</v>
      </c>
      <c r="B96" s="31" t="s">
        <v>322</v>
      </c>
      <c r="C96" s="32">
        <v>107.2</v>
      </c>
      <c r="D96" s="31" t="s">
        <v>404</v>
      </c>
      <c r="E96" s="33" t="s">
        <v>338</v>
      </c>
      <c r="F96" s="31" t="s">
        <v>339</v>
      </c>
      <c r="G96" s="34" t="s">
        <v>340</v>
      </c>
      <c r="H96" s="34" t="s">
        <v>405</v>
      </c>
      <c r="I96" s="34" t="s">
        <v>342</v>
      </c>
      <c r="J96" s="34" t="s">
        <v>343</v>
      </c>
      <c r="K96" s="37"/>
      <c r="L96" s="37"/>
      <c r="M96" s="31"/>
    </row>
    <row r="97" customFormat="1" ht="32" customHeight="1" spans="1:13">
      <c r="A97" s="30"/>
      <c r="B97" s="31"/>
      <c r="C97" s="32"/>
      <c r="D97" s="31"/>
      <c r="E97" s="33"/>
      <c r="F97" s="31" t="s">
        <v>344</v>
      </c>
      <c r="G97" s="34" t="s">
        <v>345</v>
      </c>
      <c r="H97" s="34" t="s">
        <v>346</v>
      </c>
      <c r="I97" s="34" t="s">
        <v>347</v>
      </c>
      <c r="J97" s="34" t="s">
        <v>343</v>
      </c>
      <c r="K97" s="37"/>
      <c r="L97" s="37"/>
      <c r="M97" s="31"/>
    </row>
    <row r="98" customFormat="1" ht="32" customHeight="1" spans="1:13">
      <c r="A98" s="30"/>
      <c r="B98" s="31"/>
      <c r="C98" s="32"/>
      <c r="D98" s="31"/>
      <c r="E98" s="33"/>
      <c r="F98" s="31" t="s">
        <v>348</v>
      </c>
      <c r="G98" s="34" t="s">
        <v>349</v>
      </c>
      <c r="H98" s="34" t="s">
        <v>349</v>
      </c>
      <c r="I98" s="34" t="s">
        <v>349</v>
      </c>
      <c r="J98" s="34" t="s">
        <v>343</v>
      </c>
      <c r="K98" s="37"/>
      <c r="L98" s="37"/>
      <c r="M98" s="31"/>
    </row>
    <row r="99" customFormat="1" ht="32" customHeight="1" spans="1:13">
      <c r="A99" s="30"/>
      <c r="B99" s="31"/>
      <c r="C99" s="32"/>
      <c r="D99" s="31"/>
      <c r="E99" s="33" t="s">
        <v>350</v>
      </c>
      <c r="F99" s="31" t="s">
        <v>351</v>
      </c>
      <c r="G99" s="34" t="s">
        <v>406</v>
      </c>
      <c r="H99" s="34" t="s">
        <v>407</v>
      </c>
      <c r="I99" s="34" t="s">
        <v>408</v>
      </c>
      <c r="J99" s="34" t="s">
        <v>343</v>
      </c>
      <c r="K99" s="37"/>
      <c r="L99" s="37"/>
      <c r="M99" s="31"/>
    </row>
    <row r="100" customFormat="1" ht="32" customHeight="1" spans="1:13">
      <c r="A100" s="30"/>
      <c r="B100" s="31"/>
      <c r="C100" s="32"/>
      <c r="D100" s="31"/>
      <c r="E100" s="33"/>
      <c r="F100" s="31" t="s">
        <v>355</v>
      </c>
      <c r="G100" s="34" t="s">
        <v>409</v>
      </c>
      <c r="H100" s="34" t="s">
        <v>357</v>
      </c>
      <c r="I100" s="34" t="s">
        <v>410</v>
      </c>
      <c r="J100" s="34" t="s">
        <v>343</v>
      </c>
      <c r="K100" s="37"/>
      <c r="L100" s="37"/>
      <c r="M100" s="31"/>
    </row>
    <row r="101" customFormat="1" ht="32" customHeight="1" spans="1:13">
      <c r="A101" s="30"/>
      <c r="B101" s="31"/>
      <c r="C101" s="32"/>
      <c r="D101" s="31"/>
      <c r="E101" s="33"/>
      <c r="F101" s="31" t="s">
        <v>358</v>
      </c>
      <c r="G101" s="34" t="s">
        <v>359</v>
      </c>
      <c r="H101" s="34" t="s">
        <v>411</v>
      </c>
      <c r="I101" s="34" t="s">
        <v>361</v>
      </c>
      <c r="J101" s="34" t="s">
        <v>343</v>
      </c>
      <c r="K101" s="37"/>
      <c r="L101" s="37"/>
      <c r="M101" s="31"/>
    </row>
    <row r="102" customFormat="1" ht="32" customHeight="1" spans="1:13">
      <c r="A102" s="30"/>
      <c r="B102" s="31"/>
      <c r="C102" s="32"/>
      <c r="D102" s="31"/>
      <c r="E102" s="33" t="s">
        <v>362</v>
      </c>
      <c r="F102" s="35" t="s">
        <v>363</v>
      </c>
      <c r="G102" s="34" t="s">
        <v>349</v>
      </c>
      <c r="H102" s="34" t="s">
        <v>349</v>
      </c>
      <c r="I102" s="34" t="s">
        <v>349</v>
      </c>
      <c r="J102" s="34" t="s">
        <v>343</v>
      </c>
      <c r="K102" s="37"/>
      <c r="L102" s="37"/>
      <c r="M102" s="31"/>
    </row>
    <row r="103" customFormat="1" ht="32" customHeight="1" spans="1:13">
      <c r="A103" s="30"/>
      <c r="B103" s="31"/>
      <c r="C103" s="32"/>
      <c r="D103" s="31"/>
      <c r="E103" s="33"/>
      <c r="F103" s="35" t="s">
        <v>364</v>
      </c>
      <c r="G103" s="34" t="s">
        <v>349</v>
      </c>
      <c r="H103" s="34" t="s">
        <v>349</v>
      </c>
      <c r="I103" s="34" t="s">
        <v>349</v>
      </c>
      <c r="J103" s="34" t="s">
        <v>343</v>
      </c>
      <c r="K103" s="37"/>
      <c r="L103" s="37"/>
      <c r="M103" s="31"/>
    </row>
    <row r="104" customFormat="1" ht="32" customHeight="1" spans="1:13">
      <c r="A104" s="30"/>
      <c r="B104" s="31"/>
      <c r="C104" s="32"/>
      <c r="D104" s="31"/>
      <c r="E104" s="33"/>
      <c r="F104" s="35" t="s">
        <v>367</v>
      </c>
      <c r="G104" s="31" t="s">
        <v>345</v>
      </c>
      <c r="H104" s="31" t="s">
        <v>346</v>
      </c>
      <c r="I104" s="31" t="s">
        <v>347</v>
      </c>
      <c r="J104" s="31" t="s">
        <v>343</v>
      </c>
      <c r="K104" s="37"/>
      <c r="L104" s="37"/>
      <c r="M104" s="31"/>
    </row>
    <row r="105" customFormat="1" ht="32" customHeight="1" spans="1:13">
      <c r="A105" s="30"/>
      <c r="B105" s="31"/>
      <c r="C105" s="32"/>
      <c r="D105" s="31"/>
      <c r="E105" s="33" t="s">
        <v>368</v>
      </c>
      <c r="F105" s="35" t="s">
        <v>369</v>
      </c>
      <c r="G105" s="34" t="s">
        <v>370</v>
      </c>
      <c r="H105" s="34" t="s">
        <v>357</v>
      </c>
      <c r="I105" s="34" t="s">
        <v>371</v>
      </c>
      <c r="J105" s="34" t="s">
        <v>343</v>
      </c>
      <c r="K105" s="37"/>
      <c r="L105" s="37"/>
      <c r="M105" s="31"/>
    </row>
    <row r="106" customFormat="1" ht="32" customHeight="1" spans="1:13">
      <c r="A106" s="30">
        <v>113001</v>
      </c>
      <c r="B106" s="31" t="s">
        <v>323</v>
      </c>
      <c r="C106" s="32">
        <v>2</v>
      </c>
      <c r="D106" s="31" t="s">
        <v>323</v>
      </c>
      <c r="E106" s="33" t="s">
        <v>338</v>
      </c>
      <c r="F106" s="31" t="s">
        <v>339</v>
      </c>
      <c r="G106" s="34" t="s">
        <v>340</v>
      </c>
      <c r="H106" s="34" t="s">
        <v>412</v>
      </c>
      <c r="I106" s="34" t="s">
        <v>342</v>
      </c>
      <c r="J106" s="34" t="s">
        <v>343</v>
      </c>
      <c r="K106" s="37"/>
      <c r="L106" s="37"/>
      <c r="M106" s="31"/>
    </row>
    <row r="107" customFormat="1" ht="32" customHeight="1" spans="1:13">
      <c r="A107" s="30"/>
      <c r="B107" s="31"/>
      <c r="C107" s="32"/>
      <c r="D107" s="31"/>
      <c r="E107" s="33"/>
      <c r="F107" s="31" t="s">
        <v>344</v>
      </c>
      <c r="G107" s="34" t="s">
        <v>345</v>
      </c>
      <c r="H107" s="34" t="s">
        <v>346</v>
      </c>
      <c r="I107" s="34" t="s">
        <v>347</v>
      </c>
      <c r="J107" s="34" t="s">
        <v>343</v>
      </c>
      <c r="K107" s="37"/>
      <c r="L107" s="37"/>
      <c r="M107" s="31"/>
    </row>
    <row r="108" customFormat="1" ht="32" customHeight="1" spans="1:13">
      <c r="A108" s="30"/>
      <c r="B108" s="31"/>
      <c r="C108" s="32"/>
      <c r="D108" s="31"/>
      <c r="E108" s="33"/>
      <c r="F108" s="31" t="s">
        <v>348</v>
      </c>
      <c r="G108" s="34" t="s">
        <v>349</v>
      </c>
      <c r="H108" s="34" t="s">
        <v>349</v>
      </c>
      <c r="I108" s="34" t="s">
        <v>349</v>
      </c>
      <c r="J108" s="34" t="s">
        <v>343</v>
      </c>
      <c r="K108" s="37"/>
      <c r="L108" s="37"/>
      <c r="M108" s="31"/>
    </row>
    <row r="109" customFormat="1" ht="32" customHeight="1" spans="1:13">
      <c r="A109" s="30"/>
      <c r="B109" s="31"/>
      <c r="C109" s="32"/>
      <c r="D109" s="31"/>
      <c r="E109" s="33" t="s">
        <v>350</v>
      </c>
      <c r="F109" s="31" t="s">
        <v>351</v>
      </c>
      <c r="G109" s="34" t="s">
        <v>413</v>
      </c>
      <c r="H109" s="34" t="s">
        <v>414</v>
      </c>
      <c r="I109" s="34" t="s">
        <v>415</v>
      </c>
      <c r="J109" s="34" t="s">
        <v>343</v>
      </c>
      <c r="K109" s="37"/>
      <c r="L109" s="37"/>
      <c r="M109" s="31"/>
    </row>
    <row r="110" customFormat="1" ht="32" customHeight="1" spans="1:13">
      <c r="A110" s="30"/>
      <c r="B110" s="31"/>
      <c r="C110" s="32"/>
      <c r="D110" s="31"/>
      <c r="E110" s="33"/>
      <c r="F110" s="31" t="s">
        <v>355</v>
      </c>
      <c r="G110" s="34" t="s">
        <v>416</v>
      </c>
      <c r="H110" s="34" t="s">
        <v>357</v>
      </c>
      <c r="I110" s="34" t="s">
        <v>417</v>
      </c>
      <c r="J110" s="34" t="s">
        <v>343</v>
      </c>
      <c r="K110" s="37"/>
      <c r="L110" s="37"/>
      <c r="M110" s="31"/>
    </row>
    <row r="111" customFormat="1" ht="32" customHeight="1" spans="1:13">
      <c r="A111" s="30"/>
      <c r="B111" s="31"/>
      <c r="C111" s="32"/>
      <c r="D111" s="31"/>
      <c r="E111" s="33"/>
      <c r="F111" s="31" t="s">
        <v>358</v>
      </c>
      <c r="G111" s="34" t="s">
        <v>359</v>
      </c>
      <c r="H111" s="34" t="s">
        <v>411</v>
      </c>
      <c r="I111" s="34" t="s">
        <v>361</v>
      </c>
      <c r="J111" s="34" t="s">
        <v>343</v>
      </c>
      <c r="K111" s="37"/>
      <c r="L111" s="37"/>
      <c r="M111" s="31"/>
    </row>
    <row r="112" customFormat="1" ht="32" customHeight="1" spans="1:13">
      <c r="A112" s="30"/>
      <c r="B112" s="31"/>
      <c r="C112" s="32"/>
      <c r="D112" s="31"/>
      <c r="E112" s="33" t="s">
        <v>362</v>
      </c>
      <c r="F112" s="35" t="s">
        <v>363</v>
      </c>
      <c r="G112" s="34" t="s">
        <v>349</v>
      </c>
      <c r="H112" s="34" t="s">
        <v>349</v>
      </c>
      <c r="I112" s="34" t="s">
        <v>349</v>
      </c>
      <c r="J112" s="34" t="s">
        <v>343</v>
      </c>
      <c r="K112" s="37"/>
      <c r="L112" s="37"/>
      <c r="M112" s="31"/>
    </row>
    <row r="113" customFormat="1" ht="32" customHeight="1" spans="1:13">
      <c r="A113" s="30"/>
      <c r="B113" s="31"/>
      <c r="C113" s="32"/>
      <c r="D113" s="31"/>
      <c r="E113" s="33"/>
      <c r="F113" s="35" t="s">
        <v>364</v>
      </c>
      <c r="G113" s="34" t="s">
        <v>388</v>
      </c>
      <c r="H113" s="34" t="s">
        <v>366</v>
      </c>
      <c r="I113" s="34" t="s">
        <v>388</v>
      </c>
      <c r="J113" s="34" t="s">
        <v>343</v>
      </c>
      <c r="K113" s="37"/>
      <c r="L113" s="37"/>
      <c r="M113" s="31"/>
    </row>
    <row r="114" customFormat="1" ht="32" customHeight="1" spans="1:13">
      <c r="A114" s="30"/>
      <c r="B114" s="31"/>
      <c r="C114" s="32"/>
      <c r="D114" s="31"/>
      <c r="E114" s="33"/>
      <c r="F114" s="35" t="s">
        <v>367</v>
      </c>
      <c r="G114" s="31" t="s">
        <v>345</v>
      </c>
      <c r="H114" s="31" t="s">
        <v>346</v>
      </c>
      <c r="I114" s="31" t="s">
        <v>347</v>
      </c>
      <c r="J114" s="31" t="s">
        <v>343</v>
      </c>
      <c r="K114" s="37"/>
      <c r="L114" s="37"/>
      <c r="M114" s="31"/>
    </row>
    <row r="115" customFormat="1" ht="32" customHeight="1" spans="1:13">
      <c r="A115" s="30"/>
      <c r="B115" s="31"/>
      <c r="C115" s="32"/>
      <c r="D115" s="31"/>
      <c r="E115" s="33" t="s">
        <v>368</v>
      </c>
      <c r="F115" s="35" t="s">
        <v>369</v>
      </c>
      <c r="G115" s="34" t="s">
        <v>370</v>
      </c>
      <c r="H115" s="34" t="s">
        <v>357</v>
      </c>
      <c r="I115" s="34" t="s">
        <v>371</v>
      </c>
      <c r="J115" s="34" t="s">
        <v>343</v>
      </c>
      <c r="K115" s="37"/>
      <c r="L115" s="37"/>
      <c r="M115" s="31"/>
    </row>
  </sheetData>
  <mergeCells count="85">
    <mergeCell ref="A2:M2"/>
    <mergeCell ref="A3:K3"/>
    <mergeCell ref="L3:M3"/>
    <mergeCell ref="E4:M4"/>
    <mergeCell ref="A4:A5"/>
    <mergeCell ref="A6:A15"/>
    <mergeCell ref="A16:A25"/>
    <mergeCell ref="A26:A35"/>
    <mergeCell ref="A36:A45"/>
    <mergeCell ref="A46:A55"/>
    <mergeCell ref="A56:A65"/>
    <mergeCell ref="A66:A75"/>
    <mergeCell ref="A76:A85"/>
    <mergeCell ref="A86:A95"/>
    <mergeCell ref="A96:A105"/>
    <mergeCell ref="A106:A115"/>
    <mergeCell ref="B4:B5"/>
    <mergeCell ref="B6:B15"/>
    <mergeCell ref="B16:B25"/>
    <mergeCell ref="B26:B35"/>
    <mergeCell ref="B36:B45"/>
    <mergeCell ref="B46:B55"/>
    <mergeCell ref="B56:B65"/>
    <mergeCell ref="B66:B75"/>
    <mergeCell ref="B76:B85"/>
    <mergeCell ref="B86:B95"/>
    <mergeCell ref="B96:B105"/>
    <mergeCell ref="B106:B115"/>
    <mergeCell ref="C4:C5"/>
    <mergeCell ref="C6:C15"/>
    <mergeCell ref="C16:C25"/>
    <mergeCell ref="C26:C35"/>
    <mergeCell ref="C36:C45"/>
    <mergeCell ref="C46:C55"/>
    <mergeCell ref="C56:C65"/>
    <mergeCell ref="C66:C75"/>
    <mergeCell ref="C76:C85"/>
    <mergeCell ref="C86:C95"/>
    <mergeCell ref="C96:C105"/>
    <mergeCell ref="C106:C115"/>
    <mergeCell ref="D4:D5"/>
    <mergeCell ref="D6:D15"/>
    <mergeCell ref="D16:D25"/>
    <mergeCell ref="D26:D35"/>
    <mergeCell ref="D36:D45"/>
    <mergeCell ref="D46:D55"/>
    <mergeCell ref="D56:D65"/>
    <mergeCell ref="D66:D75"/>
    <mergeCell ref="D76:D85"/>
    <mergeCell ref="D86:D95"/>
    <mergeCell ref="D96:D105"/>
    <mergeCell ref="D106:D115"/>
    <mergeCell ref="E6:E8"/>
    <mergeCell ref="E9:E11"/>
    <mergeCell ref="E12:E14"/>
    <mergeCell ref="E16:E18"/>
    <mergeCell ref="E19:E21"/>
    <mergeCell ref="E22:E24"/>
    <mergeCell ref="E26:E28"/>
    <mergeCell ref="E29:E31"/>
    <mergeCell ref="E32:E34"/>
    <mergeCell ref="E36:E38"/>
    <mergeCell ref="E39:E41"/>
    <mergeCell ref="E42:E44"/>
    <mergeCell ref="E46:E48"/>
    <mergeCell ref="E49:E51"/>
    <mergeCell ref="E52:E54"/>
    <mergeCell ref="E56:E58"/>
    <mergeCell ref="E59:E61"/>
    <mergeCell ref="E62:E64"/>
    <mergeCell ref="E66:E68"/>
    <mergeCell ref="E69:E71"/>
    <mergeCell ref="E72:E74"/>
    <mergeCell ref="E76:E78"/>
    <mergeCell ref="E79:E81"/>
    <mergeCell ref="E82:E84"/>
    <mergeCell ref="E86:E88"/>
    <mergeCell ref="E89:E91"/>
    <mergeCell ref="E92:E94"/>
    <mergeCell ref="E96:E98"/>
    <mergeCell ref="E99:E101"/>
    <mergeCell ref="E102:E104"/>
    <mergeCell ref="E106:E108"/>
    <mergeCell ref="E109:E111"/>
    <mergeCell ref="E112:E114"/>
  </mergeCells>
  <printOptions horizontalCentered="1"/>
  <pageMargins left="0.0780000016093254" right="0.0780000016093254" top="0.0780000016093254" bottom="0.0780000016093254" header="0" footer="0"/>
  <pageSetup paperSize="9" scale="63" orientation="portrait"/>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8"/>
  <sheetViews>
    <sheetView tabSelected="1" workbookViewId="0">
      <selection activeCell="A3" sqref="A3:C3"/>
    </sheetView>
  </sheetViews>
  <sheetFormatPr defaultColWidth="9" defaultRowHeight="13.5" outlineLevelCol="4"/>
  <cols>
    <col min="1" max="1" width="16.5" style="1" customWidth="1"/>
    <col min="2" max="2" width="17.6666666666667" style="1" customWidth="1"/>
    <col min="3" max="3" width="20.5583333333333" style="1" customWidth="1"/>
    <col min="4" max="4" width="18.6666666666667" style="1" customWidth="1"/>
    <col min="5" max="5" width="23.2833333333333" style="1" customWidth="1"/>
    <col min="6" max="16384" width="9" style="1"/>
  </cols>
  <sheetData>
    <row r="1" s="1" customFormat="1" ht="17" customHeight="1"/>
    <row r="2" s="2" customFormat="1" ht="30" customHeight="1" spans="1:1">
      <c r="A2" s="2" t="s">
        <v>418</v>
      </c>
    </row>
    <row r="3" s="1" customFormat="1" ht="17.25" customHeight="1" spans="1:5">
      <c r="A3" s="3" t="s">
        <v>419</v>
      </c>
      <c r="B3" s="3"/>
      <c r="C3" s="3"/>
      <c r="E3" s="4" t="s">
        <v>420</v>
      </c>
    </row>
    <row r="4" s="1" customFormat="1" ht="27" customHeight="1" spans="1:5">
      <c r="A4" s="5" t="s">
        <v>421</v>
      </c>
      <c r="B4" s="6" t="s">
        <v>3</v>
      </c>
      <c r="C4" s="6"/>
      <c r="D4" s="6"/>
      <c r="E4" s="6"/>
    </row>
    <row r="5" s="1" customFormat="1" ht="25" customHeight="1" spans="1:5">
      <c r="A5" s="7" t="s">
        <v>422</v>
      </c>
      <c r="B5" s="6" t="s">
        <v>423</v>
      </c>
      <c r="C5" s="6"/>
      <c r="D5" s="6"/>
      <c r="E5" s="6"/>
    </row>
    <row r="6" s="1" customFormat="1" ht="25" customHeight="1" spans="1:5">
      <c r="A6" s="8"/>
      <c r="B6" s="6" t="s">
        <v>424</v>
      </c>
      <c r="C6" s="6"/>
      <c r="D6" s="6" t="s">
        <v>425</v>
      </c>
      <c r="E6" s="6"/>
    </row>
    <row r="7" s="1" customFormat="1" ht="25" customHeight="1" spans="1:5">
      <c r="A7" s="8"/>
      <c r="B7" s="6" t="s">
        <v>426</v>
      </c>
      <c r="C7" s="6"/>
      <c r="D7" s="6" t="s">
        <v>427</v>
      </c>
      <c r="E7" s="6"/>
    </row>
    <row r="8" s="1" customFormat="1" ht="25" customHeight="1" spans="1:5">
      <c r="A8" s="8"/>
      <c r="B8" s="6" t="s">
        <v>428</v>
      </c>
      <c r="C8" s="6"/>
      <c r="D8" s="6" t="s">
        <v>429</v>
      </c>
      <c r="E8" s="6"/>
    </row>
    <row r="9" s="1" customFormat="1" ht="25" customHeight="1" spans="1:5">
      <c r="A9" s="8"/>
      <c r="B9" s="9" t="s">
        <v>430</v>
      </c>
      <c r="C9" s="9"/>
      <c r="D9" s="6"/>
      <c r="E9" s="6"/>
    </row>
    <row r="10" s="1" customFormat="1" ht="25" customHeight="1" spans="1:5">
      <c r="A10" s="10"/>
      <c r="B10" s="6" t="s">
        <v>431</v>
      </c>
      <c r="C10" s="6"/>
      <c r="D10" s="6"/>
      <c r="E10" s="6"/>
    </row>
    <row r="11" s="1" customFormat="1" ht="39" customHeight="1" spans="1:5">
      <c r="A11" s="11" t="s">
        <v>432</v>
      </c>
      <c r="B11" s="9" t="s">
        <v>433</v>
      </c>
      <c r="C11" s="9"/>
      <c r="D11" s="9"/>
      <c r="E11" s="9"/>
    </row>
    <row r="12" s="1" customFormat="1" ht="23" customHeight="1" spans="1:5">
      <c r="A12" s="7" t="s">
        <v>434</v>
      </c>
      <c r="B12" s="9" t="s">
        <v>435</v>
      </c>
      <c r="C12" s="9"/>
      <c r="D12" s="9"/>
      <c r="E12" s="9"/>
    </row>
    <row r="13" s="1" customFormat="1" ht="23" customHeight="1" spans="1:5">
      <c r="A13" s="8"/>
      <c r="B13" s="9" t="s">
        <v>436</v>
      </c>
      <c r="C13" s="9"/>
      <c r="D13" s="9"/>
      <c r="E13" s="9"/>
    </row>
    <row r="14" s="1" customFormat="1" ht="23" customHeight="1" spans="1:5">
      <c r="A14" s="10"/>
      <c r="B14" s="9" t="s">
        <v>437</v>
      </c>
      <c r="C14" s="9"/>
      <c r="D14" s="9"/>
      <c r="E14" s="9"/>
    </row>
    <row r="15" s="1" customFormat="1" ht="29" customHeight="1" spans="1:5">
      <c r="A15" s="11" t="s">
        <v>438</v>
      </c>
      <c r="B15" s="12" t="s">
        <v>328</v>
      </c>
      <c r="C15" s="12" t="s">
        <v>329</v>
      </c>
      <c r="D15" s="12" t="s">
        <v>330</v>
      </c>
      <c r="E15" s="13" t="s">
        <v>439</v>
      </c>
    </row>
    <row r="16" s="1" customFormat="1" ht="23" customHeight="1" spans="1:5">
      <c r="A16" s="11"/>
      <c r="B16" s="5" t="s">
        <v>350</v>
      </c>
      <c r="C16" s="5" t="s">
        <v>351</v>
      </c>
      <c r="D16" s="14" t="s">
        <v>440</v>
      </c>
      <c r="E16" s="5" t="s">
        <v>441</v>
      </c>
    </row>
    <row r="17" s="1" customFormat="1" ht="23" customHeight="1" spans="1:5">
      <c r="A17" s="11"/>
      <c r="B17" s="5"/>
      <c r="C17" s="5" t="s">
        <v>355</v>
      </c>
      <c r="D17" s="15" t="s">
        <v>442</v>
      </c>
      <c r="E17" s="16" t="s">
        <v>357</v>
      </c>
    </row>
    <row r="18" s="1" customFormat="1" ht="23" customHeight="1" spans="1:5">
      <c r="A18" s="11"/>
      <c r="B18" s="5"/>
      <c r="C18" s="5" t="s">
        <v>358</v>
      </c>
      <c r="D18" s="15" t="s">
        <v>359</v>
      </c>
      <c r="E18" s="5" t="s">
        <v>443</v>
      </c>
    </row>
    <row r="19" s="1" customFormat="1" ht="23" customHeight="1" spans="1:5">
      <c r="A19" s="11"/>
      <c r="B19" s="5"/>
      <c r="C19" s="5" t="s">
        <v>338</v>
      </c>
      <c r="D19" s="15" t="s">
        <v>444</v>
      </c>
      <c r="E19" s="17" t="s">
        <v>445</v>
      </c>
    </row>
    <row r="20" s="1" customFormat="1" ht="23" customHeight="1" spans="1:5">
      <c r="A20" s="11"/>
      <c r="B20" s="5" t="s">
        <v>362</v>
      </c>
      <c r="C20" s="5" t="s">
        <v>363</v>
      </c>
      <c r="D20" s="18" t="s">
        <v>349</v>
      </c>
      <c r="E20" s="19" t="s">
        <v>349</v>
      </c>
    </row>
    <row r="21" s="1" customFormat="1" ht="28" customHeight="1" spans="1:5">
      <c r="A21" s="11"/>
      <c r="B21" s="5"/>
      <c r="C21" s="5" t="s">
        <v>367</v>
      </c>
      <c r="D21" s="20" t="s">
        <v>446</v>
      </c>
      <c r="E21" s="21" t="s">
        <v>366</v>
      </c>
    </row>
    <row r="22" s="1" customFormat="1" ht="23" customHeight="1" spans="1:5">
      <c r="A22" s="11"/>
      <c r="B22" s="5"/>
      <c r="C22" s="5" t="s">
        <v>364</v>
      </c>
      <c r="D22" s="18" t="s">
        <v>349</v>
      </c>
      <c r="E22" s="19" t="s">
        <v>349</v>
      </c>
    </row>
    <row r="23" s="1" customFormat="1" ht="23" customHeight="1" spans="1:5">
      <c r="A23" s="11"/>
      <c r="B23" s="22" t="s">
        <v>338</v>
      </c>
      <c r="C23" s="5" t="s">
        <v>339</v>
      </c>
      <c r="D23" s="18" t="s">
        <v>340</v>
      </c>
      <c r="E23" s="19" t="s">
        <v>445</v>
      </c>
    </row>
    <row r="24" s="1" customFormat="1" ht="27" customHeight="1" spans="1:5">
      <c r="A24" s="11"/>
      <c r="B24" s="22"/>
      <c r="C24" s="5" t="s">
        <v>344</v>
      </c>
      <c r="D24" s="18" t="s">
        <v>345</v>
      </c>
      <c r="E24" s="19" t="s">
        <v>346</v>
      </c>
    </row>
    <row r="25" s="1" customFormat="1" ht="23" customHeight="1" spans="1:5">
      <c r="A25" s="11"/>
      <c r="B25" s="22"/>
      <c r="C25" s="5" t="s">
        <v>348</v>
      </c>
      <c r="D25" s="18" t="s">
        <v>349</v>
      </c>
      <c r="E25" s="19" t="s">
        <v>349</v>
      </c>
    </row>
    <row r="26" s="1" customFormat="1" ht="30" customHeight="1" spans="1:5">
      <c r="A26" s="11"/>
      <c r="B26" s="22" t="s">
        <v>368</v>
      </c>
      <c r="C26" s="11" t="s">
        <v>447</v>
      </c>
      <c r="D26" s="18" t="s">
        <v>370</v>
      </c>
      <c r="E26" s="19" t="s">
        <v>357</v>
      </c>
    </row>
    <row r="27" s="1" customFormat="1" spans="3:3">
      <c r="C27" s="23"/>
    </row>
    <row r="28" s="1" customFormat="1" spans="3:3">
      <c r="C28" s="23"/>
    </row>
  </sheetData>
  <mergeCells count="24">
    <mergeCell ref="A1:D1"/>
    <mergeCell ref="A2:E2"/>
    <mergeCell ref="B4:E4"/>
    <mergeCell ref="B5:E5"/>
    <mergeCell ref="B6:C6"/>
    <mergeCell ref="D6:E6"/>
    <mergeCell ref="B7:C7"/>
    <mergeCell ref="D7:E7"/>
    <mergeCell ref="B8:C8"/>
    <mergeCell ref="D8:E8"/>
    <mergeCell ref="B9:C9"/>
    <mergeCell ref="D9:E9"/>
    <mergeCell ref="B10:C10"/>
    <mergeCell ref="D10:E10"/>
    <mergeCell ref="B11:E11"/>
    <mergeCell ref="B12:E12"/>
    <mergeCell ref="B13:E13"/>
    <mergeCell ref="B14:E14"/>
    <mergeCell ref="A5:A10"/>
    <mergeCell ref="A12:A14"/>
    <mergeCell ref="A15:A26"/>
    <mergeCell ref="B16:B19"/>
    <mergeCell ref="B20:B22"/>
    <mergeCell ref="B23:B25"/>
  </mergeCells>
  <printOptions horizontalCentered="1"/>
  <pageMargins left="0.0780000016093254" right="0.0780000016093254" top="0.0780000016093254" bottom="0.0780000016093254" header="0" footer="0"/>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zoomScale="130" zoomScaleNormal="130" topLeftCell="A8" workbookViewId="0">
      <selection activeCell="B10" sqref="B10"/>
    </sheetView>
  </sheetViews>
  <sheetFormatPr defaultColWidth="10" defaultRowHeight="13.5" outlineLevelCol="7"/>
  <cols>
    <col min="1" max="1" width="29.45" customWidth="1"/>
    <col min="2" max="2" width="10.175" customWidth="1"/>
    <col min="3" max="3" width="23.0666666666667" customWidth="1"/>
    <col min="4" max="4" width="11.725" customWidth="1"/>
    <col min="5" max="5" width="24.0166666666667" customWidth="1"/>
    <col min="6" max="6" width="10.45" customWidth="1"/>
    <col min="7" max="7" width="20.2166666666667" customWidth="1"/>
    <col min="8" max="8" width="10.9916666666667" customWidth="1"/>
    <col min="9" max="9" width="9.76666666666667" customWidth="1"/>
  </cols>
  <sheetData>
    <row r="1" ht="6.9" customHeight="1" spans="1:8">
      <c r="A1" s="26"/>
      <c r="H1" s="127"/>
    </row>
    <row r="2" ht="24.15" customHeight="1" spans="1:8">
      <c r="A2" s="128" t="s">
        <v>6</v>
      </c>
      <c r="B2" s="128"/>
      <c r="C2" s="128"/>
      <c r="D2" s="128"/>
      <c r="E2" s="128"/>
      <c r="F2" s="128"/>
      <c r="G2" s="128"/>
      <c r="H2" s="128"/>
    </row>
    <row r="3" ht="17.25" customHeight="1" spans="1:8">
      <c r="A3" s="51" t="s">
        <v>28</v>
      </c>
      <c r="B3" s="51"/>
      <c r="C3" s="51"/>
      <c r="D3" s="51"/>
      <c r="E3" s="51"/>
      <c r="F3" s="51"/>
      <c r="G3" s="36" t="s">
        <v>29</v>
      </c>
      <c r="H3" s="36"/>
    </row>
    <row r="4" ht="17.9" customHeight="1" spans="1:8">
      <c r="A4" s="29" t="s">
        <v>30</v>
      </c>
      <c r="B4" s="29"/>
      <c r="C4" s="29" t="s">
        <v>31</v>
      </c>
      <c r="D4" s="29"/>
      <c r="E4" s="29"/>
      <c r="F4" s="29"/>
      <c r="G4" s="29"/>
      <c r="H4" s="29"/>
    </row>
    <row r="5" ht="22.4" customHeight="1" spans="1:8">
      <c r="A5" s="29" t="s">
        <v>32</v>
      </c>
      <c r="B5" s="29" t="s">
        <v>33</v>
      </c>
      <c r="C5" s="29" t="s">
        <v>34</v>
      </c>
      <c r="D5" s="29" t="s">
        <v>33</v>
      </c>
      <c r="E5" s="29" t="s">
        <v>35</v>
      </c>
      <c r="F5" s="29" t="s">
        <v>33</v>
      </c>
      <c r="G5" s="29" t="s">
        <v>36</v>
      </c>
      <c r="H5" s="29" t="s">
        <v>33</v>
      </c>
    </row>
    <row r="6" ht="16.25" customHeight="1" spans="1:8">
      <c r="A6" s="52" t="s">
        <v>37</v>
      </c>
      <c r="B6" s="32">
        <v>1420.97</v>
      </c>
      <c r="C6" s="31" t="s">
        <v>38</v>
      </c>
      <c r="D6" s="58"/>
      <c r="E6" s="52" t="s">
        <v>39</v>
      </c>
      <c r="F6" s="55">
        <f>F7+F8+F9</f>
        <v>145.26</v>
      </c>
      <c r="G6" s="31" t="s">
        <v>40</v>
      </c>
      <c r="H6" s="32">
        <v>105.24</v>
      </c>
    </row>
    <row r="7" ht="16.25" customHeight="1" spans="1:8">
      <c r="A7" s="31" t="s">
        <v>41</v>
      </c>
      <c r="B7" s="32">
        <v>1420.97</v>
      </c>
      <c r="C7" s="31" t="s">
        <v>42</v>
      </c>
      <c r="D7" s="58"/>
      <c r="E7" s="31" t="s">
        <v>43</v>
      </c>
      <c r="F7" s="32">
        <v>105.24</v>
      </c>
      <c r="G7" s="31" t="s">
        <v>44</v>
      </c>
      <c r="H7" s="32">
        <v>40.02</v>
      </c>
    </row>
    <row r="8" ht="16.25" customHeight="1" spans="1:8">
      <c r="A8" s="52" t="s">
        <v>45</v>
      </c>
      <c r="B8" s="32">
        <f>B9+B10+B11+B12+B13+B14+B15+B16+B17+B18+B19</f>
        <v>0</v>
      </c>
      <c r="C8" s="31" t="s">
        <v>46</v>
      </c>
      <c r="D8" s="58"/>
      <c r="E8" s="31" t="s">
        <v>47</v>
      </c>
      <c r="F8" s="32">
        <v>40.02</v>
      </c>
      <c r="G8" s="31" t="s">
        <v>48</v>
      </c>
      <c r="H8" s="32"/>
    </row>
    <row r="9" ht="16.25" customHeight="1" spans="1:8">
      <c r="A9" s="31" t="s">
        <v>49</v>
      </c>
      <c r="B9" s="32"/>
      <c r="C9" s="31" t="s">
        <v>50</v>
      </c>
      <c r="D9" s="58"/>
      <c r="E9" s="31" t="s">
        <v>51</v>
      </c>
      <c r="F9" s="32"/>
      <c r="G9" s="31" t="s">
        <v>52</v>
      </c>
      <c r="H9" s="32"/>
    </row>
    <row r="10" ht="16.25" customHeight="1" spans="1:8">
      <c r="A10" s="31" t="s">
        <v>53</v>
      </c>
      <c r="B10" s="32"/>
      <c r="C10" s="31" t="s">
        <v>54</v>
      </c>
      <c r="D10" s="58"/>
      <c r="E10" s="52" t="s">
        <v>55</v>
      </c>
      <c r="F10" s="55">
        <f>F11+F12+F13+F14+F15+F16+F17+F18+F20+F19</f>
        <v>1257.71</v>
      </c>
      <c r="G10" s="31" t="s">
        <v>56</v>
      </c>
      <c r="H10" s="32"/>
    </row>
    <row r="11" ht="16.25" customHeight="1" spans="1:8">
      <c r="A11" s="31" t="s">
        <v>57</v>
      </c>
      <c r="B11" s="32"/>
      <c r="C11" s="31" t="s">
        <v>58</v>
      </c>
      <c r="D11" s="58"/>
      <c r="E11" s="31" t="s">
        <v>59</v>
      </c>
      <c r="F11" s="32"/>
      <c r="G11" s="31" t="s">
        <v>60</v>
      </c>
      <c r="H11" s="32"/>
    </row>
    <row r="12" ht="16.25" customHeight="1" spans="1:8">
      <c r="A12" s="31" t="s">
        <v>61</v>
      </c>
      <c r="B12" s="32"/>
      <c r="C12" s="31" t="s">
        <v>62</v>
      </c>
      <c r="D12" s="58"/>
      <c r="E12" s="31" t="s">
        <v>63</v>
      </c>
      <c r="F12" s="32"/>
      <c r="G12" s="31" t="s">
        <v>64</v>
      </c>
      <c r="H12" s="32"/>
    </row>
    <row r="13" ht="16.25" customHeight="1" spans="1:8">
      <c r="A13" s="31" t="s">
        <v>65</v>
      </c>
      <c r="B13" s="32"/>
      <c r="C13" s="31" t="s">
        <v>66</v>
      </c>
      <c r="D13" s="58">
        <v>1404.1</v>
      </c>
      <c r="E13" s="31" t="s">
        <v>67</v>
      </c>
      <c r="F13" s="32">
        <v>1257.71</v>
      </c>
      <c r="G13" s="31" t="s">
        <v>68</v>
      </c>
      <c r="H13" s="32"/>
    </row>
    <row r="14" ht="16.25" customHeight="1" spans="1:8">
      <c r="A14" s="31" t="s">
        <v>69</v>
      </c>
      <c r="B14" s="32"/>
      <c r="C14" s="31" t="s">
        <v>70</v>
      </c>
      <c r="D14" s="58"/>
      <c r="E14" s="31" t="s">
        <v>71</v>
      </c>
      <c r="F14" s="32"/>
      <c r="G14" s="31" t="s">
        <v>72</v>
      </c>
      <c r="H14" s="32">
        <v>1275.71</v>
      </c>
    </row>
    <row r="15" ht="16.25" customHeight="1" spans="1:8">
      <c r="A15" s="31" t="s">
        <v>73</v>
      </c>
      <c r="B15" s="32"/>
      <c r="C15" s="31" t="s">
        <v>74</v>
      </c>
      <c r="D15" s="58">
        <v>9.2</v>
      </c>
      <c r="E15" s="31" t="s">
        <v>75</v>
      </c>
      <c r="F15" s="32"/>
      <c r="G15" s="31" t="s">
        <v>76</v>
      </c>
      <c r="H15" s="32"/>
    </row>
    <row r="16" ht="16.25" customHeight="1" spans="1:8">
      <c r="A16" s="31" t="s">
        <v>77</v>
      </c>
      <c r="B16" s="32"/>
      <c r="C16" s="31" t="s">
        <v>78</v>
      </c>
      <c r="D16" s="58"/>
      <c r="E16" s="31" t="s">
        <v>79</v>
      </c>
      <c r="F16" s="32"/>
      <c r="G16" s="31" t="s">
        <v>80</v>
      </c>
      <c r="H16" s="32"/>
    </row>
    <row r="17" ht="16.25" customHeight="1" spans="1:8">
      <c r="A17" s="31" t="s">
        <v>81</v>
      </c>
      <c r="B17" s="32"/>
      <c r="C17" s="31" t="s">
        <v>82</v>
      </c>
      <c r="D17" s="58"/>
      <c r="E17" s="31" t="s">
        <v>83</v>
      </c>
      <c r="F17" s="32"/>
      <c r="G17" s="31" t="s">
        <v>84</v>
      </c>
      <c r="H17" s="32"/>
    </row>
    <row r="18" ht="16.25" customHeight="1" spans="1:8">
      <c r="A18" s="31" t="s">
        <v>85</v>
      </c>
      <c r="B18" s="32"/>
      <c r="C18" s="31" t="s">
        <v>86</v>
      </c>
      <c r="D18" s="58"/>
      <c r="E18" s="31" t="s">
        <v>87</v>
      </c>
      <c r="F18" s="32"/>
      <c r="G18" s="31" t="s">
        <v>88</v>
      </c>
      <c r="H18" s="32"/>
    </row>
    <row r="19" ht="16.25" customHeight="1" spans="1:8">
      <c r="A19" s="31" t="s">
        <v>89</v>
      </c>
      <c r="B19" s="32"/>
      <c r="C19" s="31" t="s">
        <v>90</v>
      </c>
      <c r="D19" s="58"/>
      <c r="E19" s="31" t="s">
        <v>91</v>
      </c>
      <c r="F19" s="32"/>
      <c r="G19" s="31" t="s">
        <v>92</v>
      </c>
      <c r="H19" s="32"/>
    </row>
    <row r="20" ht="16.25" customHeight="1" spans="1:8">
      <c r="A20" s="52" t="s">
        <v>93</v>
      </c>
      <c r="B20" s="55"/>
      <c r="C20" s="31" t="s">
        <v>94</v>
      </c>
      <c r="D20" s="58"/>
      <c r="E20" s="31" t="s">
        <v>95</v>
      </c>
      <c r="F20" s="32"/>
      <c r="G20" s="31"/>
      <c r="H20" s="32"/>
    </row>
    <row r="21" ht="16.25" customHeight="1" spans="1:8">
      <c r="A21" s="52" t="s">
        <v>96</v>
      </c>
      <c r="B21" s="55"/>
      <c r="C21" s="31" t="s">
        <v>97</v>
      </c>
      <c r="D21" s="58"/>
      <c r="E21" s="52" t="s">
        <v>98</v>
      </c>
      <c r="F21" s="55"/>
      <c r="G21" s="31"/>
      <c r="H21" s="32"/>
    </row>
    <row r="22" ht="16.25" customHeight="1" spans="1:8">
      <c r="A22" s="52" t="s">
        <v>99</v>
      </c>
      <c r="B22" s="55"/>
      <c r="C22" s="31" t="s">
        <v>100</v>
      </c>
      <c r="D22" s="58"/>
      <c r="E22" s="31"/>
      <c r="F22" s="31"/>
      <c r="G22" s="31"/>
      <c r="H22" s="32"/>
    </row>
    <row r="23" ht="16.25" customHeight="1" spans="1:8">
      <c r="A23" s="52" t="s">
        <v>101</v>
      </c>
      <c r="B23" s="55"/>
      <c r="C23" s="31" t="s">
        <v>102</v>
      </c>
      <c r="D23" s="58"/>
      <c r="E23" s="31"/>
      <c r="F23" s="31"/>
      <c r="G23" s="31"/>
      <c r="H23" s="32"/>
    </row>
    <row r="24" ht="16.25" customHeight="1" spans="1:8">
      <c r="A24" s="52" t="s">
        <v>103</v>
      </c>
      <c r="B24" s="55">
        <f>B25+B26+B27</f>
        <v>0</v>
      </c>
      <c r="C24" s="31" t="s">
        <v>104</v>
      </c>
      <c r="D24" s="58"/>
      <c r="E24" s="31"/>
      <c r="F24" s="31"/>
      <c r="G24" s="31"/>
      <c r="H24" s="32"/>
    </row>
    <row r="25" ht="16.25" customHeight="1" spans="1:8">
      <c r="A25" s="31" t="s">
        <v>105</v>
      </c>
      <c r="B25" s="32"/>
      <c r="C25" s="31" t="s">
        <v>106</v>
      </c>
      <c r="D25" s="58">
        <v>7.67</v>
      </c>
      <c r="E25" s="31"/>
      <c r="F25" s="31"/>
      <c r="G25" s="31"/>
      <c r="H25" s="32"/>
    </row>
    <row r="26" ht="16.25" customHeight="1" spans="1:8">
      <c r="A26" s="31" t="s">
        <v>107</v>
      </c>
      <c r="B26" s="32"/>
      <c r="C26" s="31" t="s">
        <v>108</v>
      </c>
      <c r="D26" s="58"/>
      <c r="E26" s="31"/>
      <c r="F26" s="31"/>
      <c r="G26" s="31"/>
      <c r="H26" s="32"/>
    </row>
    <row r="27" ht="16.25" customHeight="1" spans="1:8">
      <c r="A27" s="31" t="s">
        <v>109</v>
      </c>
      <c r="B27" s="32"/>
      <c r="C27" s="31" t="s">
        <v>110</v>
      </c>
      <c r="D27" s="58"/>
      <c r="E27" s="31"/>
      <c r="F27" s="31"/>
      <c r="G27" s="31"/>
      <c r="H27" s="32"/>
    </row>
    <row r="28" ht="16.25" customHeight="1" spans="1:8">
      <c r="A28" s="52" t="s">
        <v>111</v>
      </c>
      <c r="B28" s="55"/>
      <c r="C28" s="31" t="s">
        <v>112</v>
      </c>
      <c r="D28" s="58"/>
      <c r="E28" s="31"/>
      <c r="F28" s="31"/>
      <c r="G28" s="31"/>
      <c r="H28" s="32"/>
    </row>
    <row r="29" ht="16.25" customHeight="1" spans="1:8">
      <c r="A29" s="52" t="s">
        <v>113</v>
      </c>
      <c r="B29" s="55"/>
      <c r="C29" s="31" t="s">
        <v>114</v>
      </c>
      <c r="D29" s="58"/>
      <c r="E29" s="31"/>
      <c r="F29" s="31"/>
      <c r="G29" s="31"/>
      <c r="H29" s="32"/>
    </row>
    <row r="30" ht="16.25" customHeight="1" spans="1:8">
      <c r="A30" s="52" t="s">
        <v>115</v>
      </c>
      <c r="B30" s="55"/>
      <c r="C30" s="31" t="s">
        <v>116</v>
      </c>
      <c r="D30" s="58"/>
      <c r="E30" s="31"/>
      <c r="F30" s="31"/>
      <c r="G30" s="31"/>
      <c r="H30" s="32"/>
    </row>
    <row r="31" ht="16.25" customHeight="1" spans="1:8">
      <c r="A31" s="52" t="s">
        <v>117</v>
      </c>
      <c r="B31" s="55"/>
      <c r="C31" s="31" t="s">
        <v>118</v>
      </c>
      <c r="D31" s="58"/>
      <c r="E31" s="31"/>
      <c r="F31" s="31"/>
      <c r="G31" s="31"/>
      <c r="H31" s="32"/>
    </row>
    <row r="32" ht="16.25" customHeight="1" spans="1:8">
      <c r="A32" s="52" t="s">
        <v>119</v>
      </c>
      <c r="B32" s="55"/>
      <c r="C32" s="31" t="s">
        <v>120</v>
      </c>
      <c r="D32" s="58"/>
      <c r="E32" s="31"/>
      <c r="F32" s="31"/>
      <c r="G32" s="31"/>
      <c r="H32" s="32"/>
    </row>
    <row r="33" ht="16.25" customHeight="1" spans="1:8">
      <c r="A33" s="31"/>
      <c r="B33" s="31"/>
      <c r="C33" s="31" t="s">
        <v>121</v>
      </c>
      <c r="D33" s="58"/>
      <c r="E33" s="31"/>
      <c r="F33" s="31"/>
      <c r="G33" s="31"/>
      <c r="H33" s="31"/>
    </row>
    <row r="34" ht="16.25" customHeight="1" spans="1:8">
      <c r="A34" s="31"/>
      <c r="B34" s="31"/>
      <c r="C34" s="31" t="s">
        <v>122</v>
      </c>
      <c r="D34" s="58"/>
      <c r="E34" s="31"/>
      <c r="F34" s="31"/>
      <c r="G34" s="31"/>
      <c r="H34" s="31"/>
    </row>
    <row r="35" ht="16.25" customHeight="1" spans="1:8">
      <c r="A35" s="31"/>
      <c r="B35" s="31"/>
      <c r="C35" s="31" t="s">
        <v>123</v>
      </c>
      <c r="D35" s="58"/>
      <c r="E35" s="31"/>
      <c r="F35" s="31"/>
      <c r="G35" s="31"/>
      <c r="H35" s="31"/>
    </row>
    <row r="36" ht="16.25" customHeight="1" spans="1:8">
      <c r="A36" s="31"/>
      <c r="B36" s="31"/>
      <c r="C36" s="31"/>
      <c r="D36" s="31"/>
      <c r="E36" s="31"/>
      <c r="F36" s="31"/>
      <c r="G36" s="31"/>
      <c r="H36" s="31"/>
    </row>
    <row r="37" ht="16.25" customHeight="1" spans="1:8">
      <c r="A37" s="52" t="s">
        <v>124</v>
      </c>
      <c r="B37" s="55">
        <f>B32+B31+B30+B29+B28+B23+B22+B21+B20+B24+B6</f>
        <v>1420.97</v>
      </c>
      <c r="C37" s="52" t="s">
        <v>125</v>
      </c>
      <c r="D37" s="55">
        <f>SUM(D6:D36)</f>
        <v>1420.97</v>
      </c>
      <c r="E37" s="52" t="s">
        <v>125</v>
      </c>
      <c r="F37" s="55">
        <f>F21+F10+F6</f>
        <v>1402.97</v>
      </c>
      <c r="G37" s="52" t="s">
        <v>125</v>
      </c>
      <c r="H37" s="55">
        <f>SUM(H6:H36)</f>
        <v>1420.97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zoomScale="130" zoomScaleNormal="130" workbookViewId="0">
      <selection activeCell="F9" sqref="F9"/>
    </sheetView>
  </sheetViews>
  <sheetFormatPr defaultColWidth="10" defaultRowHeight="13.5"/>
  <cols>
    <col min="1" max="1" width="8.71666666666667" customWidth="1"/>
    <col min="2" max="2" width="16.15" customWidth="1"/>
    <col min="3" max="3" width="8.275" customWidth="1"/>
    <col min="4" max="25" width="7.69166666666667" customWidth="1"/>
    <col min="26" max="26" width="9.76666666666667" customWidth="1"/>
  </cols>
  <sheetData>
    <row r="1" ht="16.35" customHeight="1" spans="1:1">
      <c r="A1" s="26"/>
    </row>
    <row r="2" ht="33.6" customHeight="1" spans="1:25">
      <c r="A2" s="38" t="s">
        <v>7</v>
      </c>
      <c r="B2" s="38"/>
      <c r="C2" s="38"/>
      <c r="D2" s="38"/>
      <c r="E2" s="38"/>
      <c r="F2" s="38"/>
      <c r="G2" s="38"/>
      <c r="H2" s="38"/>
      <c r="I2" s="38"/>
      <c r="J2" s="38"/>
      <c r="K2" s="38"/>
      <c r="L2" s="38"/>
      <c r="M2" s="38"/>
      <c r="N2" s="38"/>
      <c r="O2" s="38"/>
      <c r="P2" s="38"/>
      <c r="Q2" s="38"/>
      <c r="R2" s="38"/>
      <c r="S2" s="38"/>
      <c r="T2" s="38"/>
      <c r="U2" s="38"/>
      <c r="V2" s="38"/>
      <c r="W2" s="38"/>
      <c r="X2" s="38"/>
      <c r="Y2" s="38"/>
    </row>
    <row r="3" ht="22.4" customHeight="1" spans="1:25">
      <c r="A3" s="51" t="s">
        <v>28</v>
      </c>
      <c r="B3" s="51"/>
      <c r="C3" s="51"/>
      <c r="D3" s="51"/>
      <c r="E3" s="51"/>
      <c r="F3" s="51"/>
      <c r="G3" s="51"/>
      <c r="H3" s="51"/>
      <c r="I3" s="51"/>
      <c r="J3" s="51"/>
      <c r="K3" s="51"/>
      <c r="L3" s="51"/>
      <c r="M3" s="51"/>
      <c r="N3" s="51"/>
      <c r="O3" s="51"/>
      <c r="P3" s="51"/>
      <c r="Q3" s="51"/>
      <c r="R3" s="51"/>
      <c r="S3" s="51"/>
      <c r="T3" s="51"/>
      <c r="U3" s="51"/>
      <c r="V3" s="51"/>
      <c r="W3" s="51"/>
      <c r="X3" s="36" t="s">
        <v>29</v>
      </c>
      <c r="Y3" s="36"/>
    </row>
    <row r="4" ht="22.4" customHeight="1" spans="1:25">
      <c r="A4" s="53" t="s">
        <v>126</v>
      </c>
      <c r="B4" s="53" t="s">
        <v>127</v>
      </c>
      <c r="C4" s="53" t="s">
        <v>128</v>
      </c>
      <c r="D4" s="53" t="s">
        <v>129</v>
      </c>
      <c r="E4" s="53"/>
      <c r="F4" s="53"/>
      <c r="G4" s="53"/>
      <c r="H4" s="53"/>
      <c r="I4" s="53"/>
      <c r="J4" s="53"/>
      <c r="K4" s="53"/>
      <c r="L4" s="53"/>
      <c r="M4" s="53"/>
      <c r="N4" s="53"/>
      <c r="O4" s="53"/>
      <c r="P4" s="53"/>
      <c r="Q4" s="53"/>
      <c r="R4" s="53"/>
      <c r="S4" s="53" t="s">
        <v>130</v>
      </c>
      <c r="T4" s="53"/>
      <c r="U4" s="53"/>
      <c r="V4" s="53"/>
      <c r="W4" s="53"/>
      <c r="X4" s="53"/>
      <c r="Y4" s="53"/>
    </row>
    <row r="5" ht="22.4" customHeight="1" spans="1:25">
      <c r="A5" s="53"/>
      <c r="B5" s="53"/>
      <c r="C5" s="53"/>
      <c r="D5" s="53" t="s">
        <v>131</v>
      </c>
      <c r="E5" s="53" t="s">
        <v>132</v>
      </c>
      <c r="F5" s="53" t="s">
        <v>133</v>
      </c>
      <c r="G5" s="53" t="s">
        <v>134</v>
      </c>
      <c r="H5" s="53" t="s">
        <v>135</v>
      </c>
      <c r="I5" s="53" t="s">
        <v>136</v>
      </c>
      <c r="J5" s="53" t="s">
        <v>137</v>
      </c>
      <c r="K5" s="53"/>
      <c r="L5" s="53"/>
      <c r="M5" s="53"/>
      <c r="N5" s="53" t="s">
        <v>138</v>
      </c>
      <c r="O5" s="53" t="s">
        <v>139</v>
      </c>
      <c r="P5" s="53" t="s">
        <v>140</v>
      </c>
      <c r="Q5" s="53" t="s">
        <v>141</v>
      </c>
      <c r="R5" s="53" t="s">
        <v>142</v>
      </c>
      <c r="S5" s="53" t="s">
        <v>131</v>
      </c>
      <c r="T5" s="53" t="s">
        <v>132</v>
      </c>
      <c r="U5" s="53" t="s">
        <v>133</v>
      </c>
      <c r="V5" s="53" t="s">
        <v>134</v>
      </c>
      <c r="W5" s="53" t="s">
        <v>135</v>
      </c>
      <c r="X5" s="53" t="s">
        <v>136</v>
      </c>
      <c r="Y5" s="53" t="s">
        <v>143</v>
      </c>
    </row>
    <row r="6" ht="22.4" customHeight="1" spans="1:25">
      <c r="A6" s="53"/>
      <c r="B6" s="53"/>
      <c r="C6" s="53"/>
      <c r="D6" s="53"/>
      <c r="E6" s="53"/>
      <c r="F6" s="53"/>
      <c r="G6" s="53"/>
      <c r="H6" s="53"/>
      <c r="I6" s="53"/>
      <c r="J6" s="53" t="s">
        <v>144</v>
      </c>
      <c r="K6" s="53" t="s">
        <v>145</v>
      </c>
      <c r="L6" s="53" t="s">
        <v>146</v>
      </c>
      <c r="M6" s="53" t="s">
        <v>135</v>
      </c>
      <c r="N6" s="53"/>
      <c r="O6" s="53"/>
      <c r="P6" s="53"/>
      <c r="Q6" s="53"/>
      <c r="R6" s="53"/>
      <c r="S6" s="53"/>
      <c r="T6" s="53"/>
      <c r="U6" s="53"/>
      <c r="V6" s="53"/>
      <c r="W6" s="53"/>
      <c r="X6" s="53"/>
      <c r="Y6" s="53"/>
    </row>
    <row r="7" ht="22.8" customHeight="1" spans="1:25">
      <c r="A7" s="56" t="s">
        <v>147</v>
      </c>
      <c r="B7" s="56" t="s">
        <v>3</v>
      </c>
      <c r="C7" s="58">
        <v>1420.97</v>
      </c>
      <c r="D7" s="58">
        <v>1420.97</v>
      </c>
      <c r="E7" s="58">
        <v>1420.97</v>
      </c>
      <c r="F7" s="74"/>
      <c r="G7" s="74"/>
      <c r="H7" s="74"/>
      <c r="I7" s="74"/>
      <c r="J7" s="74"/>
      <c r="K7" s="74"/>
      <c r="L7" s="74"/>
      <c r="M7" s="74"/>
      <c r="N7" s="74"/>
      <c r="O7" s="74"/>
      <c r="P7" s="74"/>
      <c r="Q7" s="74"/>
      <c r="R7" s="74"/>
      <c r="S7" s="74">
        <f>SUM(T7:Y7)</f>
        <v>0</v>
      </c>
      <c r="T7" s="74"/>
      <c r="U7" s="74"/>
      <c r="V7" s="74"/>
      <c r="W7" s="74"/>
      <c r="X7" s="74"/>
      <c r="Y7" s="74"/>
    </row>
    <row r="8" ht="22.8" customHeight="1" spans="1:25">
      <c r="A8" s="115" t="s">
        <v>148</v>
      </c>
      <c r="B8" s="115" t="s">
        <v>149</v>
      </c>
      <c r="C8" s="58">
        <v>1420.97</v>
      </c>
      <c r="D8" s="58">
        <v>1420.97</v>
      </c>
      <c r="E8" s="58">
        <v>1420.97</v>
      </c>
      <c r="F8" s="58"/>
      <c r="G8" s="74"/>
      <c r="H8" s="74"/>
      <c r="I8" s="74"/>
      <c r="J8" s="74"/>
      <c r="K8" s="74"/>
      <c r="L8" s="74"/>
      <c r="M8" s="74"/>
      <c r="N8" s="74"/>
      <c r="O8" s="74"/>
      <c r="P8" s="74"/>
      <c r="Q8" s="74"/>
      <c r="R8" s="74"/>
      <c r="S8" s="74">
        <f>SUM(T8:Y8)</f>
        <v>0</v>
      </c>
      <c r="T8" s="74"/>
      <c r="U8" s="74"/>
      <c r="V8" s="74"/>
      <c r="W8" s="74"/>
      <c r="X8" s="74"/>
      <c r="Y8" s="74"/>
    </row>
    <row r="9" ht="22.8" customHeight="1" spans="1:25">
      <c r="A9" s="115"/>
      <c r="B9" s="115"/>
      <c r="C9" s="74"/>
      <c r="D9" s="74"/>
      <c r="E9" s="32"/>
      <c r="F9" s="32"/>
      <c r="G9" s="32"/>
      <c r="H9" s="32"/>
      <c r="I9" s="32"/>
      <c r="J9" s="32"/>
      <c r="K9" s="32"/>
      <c r="L9" s="32"/>
      <c r="M9" s="32"/>
      <c r="N9" s="32"/>
      <c r="O9" s="32"/>
      <c r="P9" s="32"/>
      <c r="Q9" s="32"/>
      <c r="R9" s="32"/>
      <c r="S9" s="74">
        <f>SUM(T9:Y9)</f>
        <v>0</v>
      </c>
      <c r="T9" s="32"/>
      <c r="U9" s="32"/>
      <c r="V9" s="32"/>
      <c r="W9" s="32"/>
      <c r="X9" s="32"/>
      <c r="Y9" s="32"/>
    </row>
    <row r="10" ht="16.35" customHeight="1"/>
    <row r="11" ht="16.35" customHeight="1" spans="7:7">
      <c r="G11" s="26"/>
    </row>
  </sheetData>
  <mergeCells count="27">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3"/>
  <sheetViews>
    <sheetView zoomScale="115" zoomScaleNormal="115" topLeftCell="A5" workbookViewId="0">
      <selection activeCell="D13" sqref="D13"/>
    </sheetView>
  </sheetViews>
  <sheetFormatPr defaultColWidth="10" defaultRowHeight="13.5"/>
  <cols>
    <col min="1" max="1" width="4.61666666666667" customWidth="1"/>
    <col min="2" max="2" width="4.88333333333333" customWidth="1"/>
    <col min="3" max="3" width="5.01666666666667" customWidth="1"/>
    <col min="4" max="4" width="23.5833333333333" customWidth="1"/>
    <col min="5" max="5" width="15.65" customWidth="1"/>
    <col min="6" max="10" width="13.15" customWidth="1"/>
    <col min="11" max="11" width="9.76666666666667" customWidth="1"/>
  </cols>
  <sheetData>
    <row r="1" ht="16.35" customHeight="1" spans="1:1">
      <c r="A1" s="26"/>
    </row>
    <row r="2" ht="31.9" customHeight="1" spans="1:10">
      <c r="A2" s="38" t="s">
        <v>8</v>
      </c>
      <c r="B2" s="38"/>
      <c r="C2" s="38"/>
      <c r="D2" s="38"/>
      <c r="E2" s="38"/>
      <c r="F2" s="38"/>
      <c r="G2" s="38"/>
      <c r="H2" s="38"/>
      <c r="I2" s="38"/>
      <c r="J2" s="38"/>
    </row>
    <row r="3" ht="25" customHeight="1" spans="1:10">
      <c r="A3" s="28" t="s">
        <v>28</v>
      </c>
      <c r="B3" s="28"/>
      <c r="C3" s="28"/>
      <c r="D3" s="28"/>
      <c r="E3" s="28"/>
      <c r="F3" s="28"/>
      <c r="G3" s="28"/>
      <c r="H3" s="28"/>
      <c r="I3" s="28"/>
      <c r="J3" s="36" t="s">
        <v>29</v>
      </c>
    </row>
    <row r="4" ht="27.6" customHeight="1" spans="1:10">
      <c r="A4" s="29" t="s">
        <v>150</v>
      </c>
      <c r="B4" s="29"/>
      <c r="C4" s="29"/>
      <c r="D4" s="29" t="s">
        <v>151</v>
      </c>
      <c r="E4" s="29" t="s">
        <v>128</v>
      </c>
      <c r="F4" s="29" t="s">
        <v>152</v>
      </c>
      <c r="G4" s="29" t="s">
        <v>153</v>
      </c>
      <c r="H4" s="29" t="s">
        <v>154</v>
      </c>
      <c r="I4" s="29" t="s">
        <v>155</v>
      </c>
      <c r="J4" s="29" t="s">
        <v>156</v>
      </c>
    </row>
    <row r="5" ht="25.85" customHeight="1" spans="1:10">
      <c r="A5" s="29" t="s">
        <v>157</v>
      </c>
      <c r="B5" s="29" t="s">
        <v>158</v>
      </c>
      <c r="C5" s="29" t="s">
        <v>159</v>
      </c>
      <c r="D5" s="29"/>
      <c r="E5" s="29"/>
      <c r="F5" s="29"/>
      <c r="G5" s="29"/>
      <c r="H5" s="29"/>
      <c r="I5" s="29"/>
      <c r="J5" s="29"/>
    </row>
    <row r="6" ht="22.8" customHeight="1" spans="1:10">
      <c r="A6" s="81"/>
      <c r="B6" s="81"/>
      <c r="C6" s="81"/>
      <c r="D6" s="41" t="s">
        <v>128</v>
      </c>
      <c r="E6" s="43">
        <v>1420.97</v>
      </c>
      <c r="F6" s="43">
        <v>145.26</v>
      </c>
      <c r="G6" s="43">
        <v>1275.71</v>
      </c>
      <c r="H6" s="101"/>
      <c r="I6" s="29"/>
      <c r="J6" s="29"/>
    </row>
    <row r="7" ht="25" customHeight="1" spans="1:10">
      <c r="A7" s="83">
        <v>208</v>
      </c>
      <c r="B7" s="83"/>
      <c r="C7" s="83"/>
      <c r="D7" s="84" t="s">
        <v>160</v>
      </c>
      <c r="E7" s="85">
        <v>1404.1</v>
      </c>
      <c r="F7" s="85">
        <v>128.39</v>
      </c>
      <c r="G7" s="85">
        <v>1275.71</v>
      </c>
      <c r="H7" s="101"/>
      <c r="I7" s="29"/>
      <c r="J7" s="29"/>
    </row>
    <row r="8" ht="25" customHeight="1" spans="1:10">
      <c r="A8" s="83">
        <v>208</v>
      </c>
      <c r="B8" s="83" t="s">
        <v>161</v>
      </c>
      <c r="C8" s="83"/>
      <c r="D8" s="84" t="s">
        <v>162</v>
      </c>
      <c r="E8" s="85">
        <f t="shared" ref="E8:E14" si="0">SUM(F8:G8)</f>
        <v>1388.44</v>
      </c>
      <c r="F8" s="85">
        <v>112.73</v>
      </c>
      <c r="G8" s="85">
        <v>1275.71</v>
      </c>
      <c r="H8" s="124"/>
      <c r="I8" s="29"/>
      <c r="J8" s="29"/>
    </row>
    <row r="9" ht="25" customHeight="1" spans="1:10">
      <c r="A9" s="86" t="s">
        <v>163</v>
      </c>
      <c r="B9" s="117" t="s">
        <v>161</v>
      </c>
      <c r="C9" s="117" t="s">
        <v>164</v>
      </c>
      <c r="D9" s="87" t="s">
        <v>165</v>
      </c>
      <c r="E9" s="88">
        <f t="shared" si="0"/>
        <v>72.71</v>
      </c>
      <c r="F9" s="88">
        <v>72.71</v>
      </c>
      <c r="G9" s="88"/>
      <c r="H9" s="124"/>
      <c r="I9" s="29"/>
      <c r="J9" s="29"/>
    </row>
    <row r="10" ht="25" customHeight="1" spans="1:10">
      <c r="A10" s="107" t="s">
        <v>163</v>
      </c>
      <c r="B10" s="107" t="s">
        <v>161</v>
      </c>
      <c r="C10" s="107" t="s">
        <v>161</v>
      </c>
      <c r="D10" s="108" t="s">
        <v>166</v>
      </c>
      <c r="E10" s="88">
        <f t="shared" si="0"/>
        <v>40.02</v>
      </c>
      <c r="F10" s="108">
        <v>40.02</v>
      </c>
      <c r="G10" s="108"/>
      <c r="H10" s="124"/>
      <c r="I10" s="41"/>
      <c r="J10" s="41"/>
    </row>
    <row r="11" ht="25" customHeight="1" spans="1:10">
      <c r="A11" s="92" t="s">
        <v>163</v>
      </c>
      <c r="B11" s="92" t="s">
        <v>161</v>
      </c>
      <c r="C11" s="92" t="s">
        <v>167</v>
      </c>
      <c r="D11" s="93" t="s">
        <v>168</v>
      </c>
      <c r="E11" s="88">
        <f t="shared" si="0"/>
        <v>1275.71</v>
      </c>
      <c r="F11" s="93"/>
      <c r="G11" s="93">
        <v>1275.71</v>
      </c>
      <c r="H11" s="124"/>
      <c r="I11" s="126"/>
      <c r="J11" s="126"/>
    </row>
    <row r="12" ht="25" customHeight="1" spans="1:10">
      <c r="A12" s="89" t="s">
        <v>163</v>
      </c>
      <c r="B12" s="89" t="s">
        <v>169</v>
      </c>
      <c r="C12" s="89"/>
      <c r="D12" s="90" t="s">
        <v>170</v>
      </c>
      <c r="E12" s="85">
        <f t="shared" si="0"/>
        <v>15.35</v>
      </c>
      <c r="F12" s="90">
        <v>15.35</v>
      </c>
      <c r="G12" s="90"/>
      <c r="H12" s="124"/>
      <c r="I12" s="126"/>
      <c r="J12" s="126"/>
    </row>
    <row r="13" ht="25" customHeight="1" spans="1:10">
      <c r="A13" s="92" t="s">
        <v>163</v>
      </c>
      <c r="B13" s="92" t="s">
        <v>169</v>
      </c>
      <c r="C13" s="92" t="s">
        <v>169</v>
      </c>
      <c r="D13" s="93" t="s">
        <v>171</v>
      </c>
      <c r="E13" s="88">
        <f t="shared" si="0"/>
        <v>10.23</v>
      </c>
      <c r="F13" s="93">
        <v>10.23</v>
      </c>
      <c r="G13" s="93"/>
      <c r="H13" s="124"/>
      <c r="I13" s="87"/>
      <c r="J13" s="87"/>
    </row>
    <row r="14" ht="25" customHeight="1" spans="1:10">
      <c r="A14" s="92" t="s">
        <v>163</v>
      </c>
      <c r="B14" s="92" t="s">
        <v>169</v>
      </c>
      <c r="C14" s="92" t="s">
        <v>172</v>
      </c>
      <c r="D14" s="93" t="s">
        <v>173</v>
      </c>
      <c r="E14" s="88">
        <f t="shared" si="0"/>
        <v>5.12</v>
      </c>
      <c r="F14" s="93">
        <v>5.12</v>
      </c>
      <c r="G14" s="93"/>
      <c r="H14" s="125"/>
      <c r="I14" s="105"/>
      <c r="J14" s="105"/>
    </row>
    <row r="15" ht="24" customHeight="1" spans="1:10">
      <c r="A15" s="89" t="s">
        <v>163</v>
      </c>
      <c r="B15" s="89" t="s">
        <v>167</v>
      </c>
      <c r="C15" s="89"/>
      <c r="D15" s="90" t="s">
        <v>174</v>
      </c>
      <c r="E15" s="85">
        <v>0.31</v>
      </c>
      <c r="F15" s="90">
        <v>0.31</v>
      </c>
      <c r="G15" s="93"/>
      <c r="H15" s="98"/>
      <c r="I15" s="98"/>
      <c r="J15" s="98"/>
    </row>
    <row r="16" ht="24" customHeight="1" spans="1:10">
      <c r="A16" s="92" t="s">
        <v>163</v>
      </c>
      <c r="B16" s="92" t="s">
        <v>167</v>
      </c>
      <c r="C16" s="92" t="s">
        <v>167</v>
      </c>
      <c r="D16" s="93" t="s">
        <v>174</v>
      </c>
      <c r="E16" s="88">
        <v>0.31</v>
      </c>
      <c r="F16" s="93">
        <v>0.31</v>
      </c>
      <c r="G16" s="93"/>
      <c r="H16" s="98"/>
      <c r="I16" s="98"/>
      <c r="J16" s="98"/>
    </row>
    <row r="17" ht="24" customHeight="1" spans="1:10">
      <c r="A17" s="89" t="s">
        <v>175</v>
      </c>
      <c r="B17" s="89"/>
      <c r="C17" s="89"/>
      <c r="D17" s="90" t="s">
        <v>176</v>
      </c>
      <c r="E17" s="85">
        <f t="shared" ref="E17:E22" si="1">SUM(F17:G17)</f>
        <v>9.2</v>
      </c>
      <c r="F17" s="90">
        <v>9.2</v>
      </c>
      <c r="G17" s="90"/>
      <c r="H17" s="98"/>
      <c r="I17" s="98"/>
      <c r="J17" s="98"/>
    </row>
    <row r="18" ht="24" customHeight="1" spans="1:10">
      <c r="A18" s="89" t="s">
        <v>175</v>
      </c>
      <c r="B18" s="89" t="s">
        <v>177</v>
      </c>
      <c r="C18" s="89"/>
      <c r="D18" s="90" t="s">
        <v>178</v>
      </c>
      <c r="E18" s="85">
        <f t="shared" si="1"/>
        <v>9.2</v>
      </c>
      <c r="F18" s="90">
        <v>9.2</v>
      </c>
      <c r="G18" s="90"/>
      <c r="H18" s="98"/>
      <c r="I18" s="98"/>
      <c r="J18" s="98"/>
    </row>
    <row r="19" ht="24" customHeight="1" spans="1:10">
      <c r="A19" s="92" t="s">
        <v>175</v>
      </c>
      <c r="B19" s="92" t="s">
        <v>177</v>
      </c>
      <c r="C19" s="92" t="s">
        <v>167</v>
      </c>
      <c r="D19" s="93" t="s">
        <v>179</v>
      </c>
      <c r="E19" s="85">
        <f t="shared" si="1"/>
        <v>9.2</v>
      </c>
      <c r="F19" s="93">
        <v>9.2</v>
      </c>
      <c r="G19" s="93"/>
      <c r="H19" s="98"/>
      <c r="I19" s="98"/>
      <c r="J19" s="98"/>
    </row>
    <row r="20" ht="24" customHeight="1" spans="1:10">
      <c r="A20" s="89" t="s">
        <v>180</v>
      </c>
      <c r="B20" s="89"/>
      <c r="C20" s="89"/>
      <c r="D20" s="90" t="s">
        <v>181</v>
      </c>
      <c r="E20" s="85">
        <f t="shared" si="1"/>
        <v>7.67</v>
      </c>
      <c r="F20" s="90">
        <v>7.67</v>
      </c>
      <c r="G20" s="90"/>
      <c r="H20" s="98"/>
      <c r="I20" s="98"/>
      <c r="J20" s="98"/>
    </row>
    <row r="21" ht="24" customHeight="1" spans="1:10">
      <c r="A21" s="89" t="s">
        <v>182</v>
      </c>
      <c r="B21" s="89" t="s">
        <v>161</v>
      </c>
      <c r="C21" s="89"/>
      <c r="D21" s="90" t="s">
        <v>183</v>
      </c>
      <c r="E21" s="85">
        <f t="shared" si="1"/>
        <v>7.67</v>
      </c>
      <c r="F21" s="90">
        <v>7.67</v>
      </c>
      <c r="G21" s="90"/>
      <c r="H21" s="98"/>
      <c r="I21" s="98"/>
      <c r="J21" s="98"/>
    </row>
    <row r="22" ht="24" customHeight="1" spans="1:10">
      <c r="A22" s="92" t="s">
        <v>182</v>
      </c>
      <c r="B22" s="92" t="s">
        <v>161</v>
      </c>
      <c r="C22" s="92" t="s">
        <v>164</v>
      </c>
      <c r="D22" s="93" t="s">
        <v>184</v>
      </c>
      <c r="E22" s="85">
        <f t="shared" si="1"/>
        <v>7.67</v>
      </c>
      <c r="F22" s="93">
        <v>7.67</v>
      </c>
      <c r="G22" s="93"/>
      <c r="H22" s="98"/>
      <c r="I22" s="98"/>
      <c r="J22" s="98"/>
    </row>
    <row r="23" ht="24" customHeight="1"/>
  </sheetData>
  <mergeCells count="10">
    <mergeCell ref="A2:J2"/>
    <mergeCell ref="A3:I3"/>
    <mergeCell ref="A4:C4"/>
    <mergeCell ref="D4:D5"/>
    <mergeCell ref="E4:E5"/>
    <mergeCell ref="F4:F5"/>
    <mergeCell ref="G4:G5"/>
    <mergeCell ref="H4:H5"/>
    <mergeCell ref="I4:I5"/>
    <mergeCell ref="J4:J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2"/>
  <sheetViews>
    <sheetView zoomScale="130" zoomScaleNormal="130" topLeftCell="A9" workbookViewId="0">
      <selection activeCell="A3" sqref="A3:Q3"/>
    </sheetView>
  </sheetViews>
  <sheetFormatPr defaultColWidth="10" defaultRowHeight="13.5"/>
  <cols>
    <col min="1" max="1" width="3.66666666666667" customWidth="1"/>
    <col min="2" max="2" width="4.75" customWidth="1"/>
    <col min="3" max="3" width="4.61666666666667" customWidth="1"/>
    <col min="4" max="4" width="20.0833333333333" customWidth="1"/>
    <col min="5" max="5" width="9.225" customWidth="1"/>
    <col min="6" max="6" width="7.18333333333333" customWidth="1"/>
    <col min="7" max="7" width="8.45833333333333" customWidth="1"/>
    <col min="8" max="9" width="7.775" customWidth="1"/>
    <col min="10" max="11" width="7.18333333333333" customWidth="1"/>
    <col min="12" max="12" width="6.78333333333333" customWidth="1"/>
    <col min="13" max="15" width="7.18333333333333" customWidth="1"/>
    <col min="16" max="16" width="7.775" customWidth="1"/>
    <col min="17" max="17" width="7.05833333333333" customWidth="1"/>
    <col min="18" max="19" width="7.18333333333333" customWidth="1"/>
    <col min="20" max="21" width="9.76666666666667" customWidth="1"/>
  </cols>
  <sheetData>
    <row r="1" ht="16.35" customHeight="1" spans="1:1">
      <c r="A1" s="26"/>
    </row>
    <row r="2" ht="42.25" customHeight="1" spans="1:19">
      <c r="A2" s="38" t="s">
        <v>9</v>
      </c>
      <c r="B2" s="38"/>
      <c r="C2" s="38"/>
      <c r="D2" s="38"/>
      <c r="E2" s="38"/>
      <c r="F2" s="38"/>
      <c r="G2" s="38"/>
      <c r="H2" s="38"/>
      <c r="I2" s="38"/>
      <c r="J2" s="38"/>
      <c r="K2" s="38"/>
      <c r="L2" s="38"/>
      <c r="M2" s="38"/>
      <c r="N2" s="38"/>
      <c r="O2" s="38"/>
      <c r="P2" s="38"/>
      <c r="Q2" s="38"/>
      <c r="R2" s="38"/>
      <c r="S2" s="38"/>
    </row>
    <row r="3" ht="19.8" customHeight="1" spans="1:19">
      <c r="A3" s="51" t="s">
        <v>28</v>
      </c>
      <c r="B3" s="51"/>
      <c r="C3" s="51"/>
      <c r="D3" s="51"/>
      <c r="E3" s="51"/>
      <c r="F3" s="51"/>
      <c r="G3" s="51"/>
      <c r="H3" s="51"/>
      <c r="I3" s="51"/>
      <c r="J3" s="51"/>
      <c r="K3" s="51"/>
      <c r="L3" s="51"/>
      <c r="M3" s="51"/>
      <c r="N3" s="51"/>
      <c r="O3" s="51"/>
      <c r="P3" s="51"/>
      <c r="Q3" s="51"/>
      <c r="R3" s="36" t="s">
        <v>29</v>
      </c>
      <c r="S3" s="36"/>
    </row>
    <row r="4" ht="19.8" customHeight="1" spans="1:19">
      <c r="A4" s="29" t="s">
        <v>150</v>
      </c>
      <c r="B4" s="29"/>
      <c r="C4" s="29"/>
      <c r="D4" s="29" t="s">
        <v>151</v>
      </c>
      <c r="E4" s="53" t="s">
        <v>185</v>
      </c>
      <c r="F4" s="53" t="s">
        <v>186</v>
      </c>
      <c r="G4" s="53" t="s">
        <v>187</v>
      </c>
      <c r="H4" s="53" t="s">
        <v>188</v>
      </c>
      <c r="I4" s="53" t="s">
        <v>189</v>
      </c>
      <c r="J4" s="53" t="s">
        <v>190</v>
      </c>
      <c r="K4" s="53" t="s">
        <v>191</v>
      </c>
      <c r="L4" s="53" t="s">
        <v>192</v>
      </c>
      <c r="M4" s="53" t="s">
        <v>193</v>
      </c>
      <c r="N4" s="53" t="s">
        <v>194</v>
      </c>
      <c r="O4" s="53" t="s">
        <v>195</v>
      </c>
      <c r="P4" s="53" t="s">
        <v>196</v>
      </c>
      <c r="Q4" s="53" t="s">
        <v>197</v>
      </c>
      <c r="R4" s="53" t="s">
        <v>198</v>
      </c>
      <c r="S4" s="53" t="s">
        <v>199</v>
      </c>
    </row>
    <row r="5" ht="20.7" customHeight="1" spans="1:19">
      <c r="A5" s="53" t="s">
        <v>157</v>
      </c>
      <c r="B5" s="53" t="s">
        <v>158</v>
      </c>
      <c r="C5" s="53" t="s">
        <v>159</v>
      </c>
      <c r="D5" s="29"/>
      <c r="E5" s="53"/>
      <c r="F5" s="53"/>
      <c r="G5" s="53"/>
      <c r="H5" s="53"/>
      <c r="I5" s="53"/>
      <c r="J5" s="53"/>
      <c r="K5" s="53"/>
      <c r="L5" s="53"/>
      <c r="M5" s="53"/>
      <c r="N5" s="53"/>
      <c r="O5" s="53"/>
      <c r="P5" s="53"/>
      <c r="Q5" s="53"/>
      <c r="R5" s="53"/>
      <c r="S5" s="53"/>
    </row>
    <row r="6" ht="20" customHeight="1" spans="1:19">
      <c r="A6" s="81"/>
      <c r="B6" s="81"/>
      <c r="C6" s="81"/>
      <c r="D6" s="41" t="s">
        <v>128</v>
      </c>
      <c r="E6" s="43">
        <v>1420.97</v>
      </c>
      <c r="F6" s="43">
        <v>145.26</v>
      </c>
      <c r="G6" s="43">
        <v>1275.71</v>
      </c>
      <c r="H6" s="118"/>
      <c r="I6" s="53"/>
      <c r="J6" s="53"/>
      <c r="K6" s="53"/>
      <c r="L6" s="53"/>
      <c r="M6" s="53"/>
      <c r="N6" s="53"/>
      <c r="O6" s="53"/>
      <c r="P6" s="53"/>
      <c r="Q6" s="53"/>
      <c r="R6" s="53"/>
      <c r="S6" s="53"/>
    </row>
    <row r="7" ht="20" customHeight="1" spans="1:19">
      <c r="A7" s="83">
        <v>208</v>
      </c>
      <c r="B7" s="83"/>
      <c r="C7" s="83"/>
      <c r="D7" s="84" t="s">
        <v>160</v>
      </c>
      <c r="E7" s="85">
        <v>1404.1</v>
      </c>
      <c r="F7" s="85">
        <v>128.39</v>
      </c>
      <c r="G7" s="85">
        <v>1275.71</v>
      </c>
      <c r="H7" s="120"/>
      <c r="I7" s="53"/>
      <c r="J7" s="53"/>
      <c r="K7" s="53"/>
      <c r="L7" s="53"/>
      <c r="M7" s="53"/>
      <c r="N7" s="53"/>
      <c r="O7" s="53"/>
      <c r="P7" s="53"/>
      <c r="Q7" s="53"/>
      <c r="R7" s="53"/>
      <c r="S7" s="53"/>
    </row>
    <row r="8" ht="20" customHeight="1" spans="1:19">
      <c r="A8" s="83">
        <v>208</v>
      </c>
      <c r="B8" s="83" t="s">
        <v>161</v>
      </c>
      <c r="C8" s="83"/>
      <c r="D8" s="84" t="s">
        <v>162</v>
      </c>
      <c r="E8" s="85">
        <f t="shared" ref="E8:E14" si="0">SUM(F8:G8)</f>
        <v>1388.44</v>
      </c>
      <c r="F8" s="85">
        <v>112.73</v>
      </c>
      <c r="G8" s="85">
        <v>1275.71</v>
      </c>
      <c r="H8" s="120"/>
      <c r="I8" s="53"/>
      <c r="J8" s="53"/>
      <c r="K8" s="53"/>
      <c r="L8" s="53"/>
      <c r="M8" s="53"/>
      <c r="N8" s="53"/>
      <c r="O8" s="53"/>
      <c r="P8" s="53"/>
      <c r="Q8" s="53"/>
      <c r="R8" s="53"/>
      <c r="S8" s="53"/>
    </row>
    <row r="9" ht="20" customHeight="1" spans="1:19">
      <c r="A9" s="86" t="s">
        <v>163</v>
      </c>
      <c r="B9" s="117" t="s">
        <v>161</v>
      </c>
      <c r="C9" s="117" t="s">
        <v>164</v>
      </c>
      <c r="D9" s="87" t="s">
        <v>165</v>
      </c>
      <c r="E9" s="88">
        <f t="shared" si="0"/>
        <v>72.71</v>
      </c>
      <c r="F9" s="88">
        <v>72.71</v>
      </c>
      <c r="G9" s="88"/>
      <c r="H9" s="120"/>
      <c r="I9" s="53"/>
      <c r="J9" s="53"/>
      <c r="K9" s="53"/>
      <c r="L9" s="53"/>
      <c r="M9" s="53"/>
      <c r="N9" s="53"/>
      <c r="O9" s="53"/>
      <c r="P9" s="53"/>
      <c r="Q9" s="53"/>
      <c r="R9" s="53"/>
      <c r="S9" s="53"/>
    </row>
    <row r="10" ht="20" customHeight="1" spans="1:19">
      <c r="A10" s="107" t="s">
        <v>163</v>
      </c>
      <c r="B10" s="107" t="s">
        <v>161</v>
      </c>
      <c r="C10" s="107" t="s">
        <v>161</v>
      </c>
      <c r="D10" s="108" t="s">
        <v>166</v>
      </c>
      <c r="E10" s="88">
        <f t="shared" si="0"/>
        <v>40.02</v>
      </c>
      <c r="F10" s="108"/>
      <c r="G10" s="108">
        <v>40.02</v>
      </c>
      <c r="H10" s="120"/>
      <c r="I10" s="55"/>
      <c r="J10" s="55"/>
      <c r="K10" s="55"/>
      <c r="L10" s="55"/>
      <c r="M10" s="55"/>
      <c r="N10" s="55"/>
      <c r="O10" s="55"/>
      <c r="P10" s="55"/>
      <c r="Q10" s="55"/>
      <c r="R10" s="55"/>
      <c r="S10" s="55"/>
    </row>
    <row r="11" ht="20" customHeight="1" spans="1:19">
      <c r="A11" s="92" t="s">
        <v>163</v>
      </c>
      <c r="B11" s="92" t="s">
        <v>161</v>
      </c>
      <c r="C11" s="92" t="s">
        <v>167</v>
      </c>
      <c r="D11" s="93" t="s">
        <v>168</v>
      </c>
      <c r="E11" s="88">
        <f>SUM(F11:O11)</f>
        <v>1275.71</v>
      </c>
      <c r="F11" s="93"/>
      <c r="G11" s="93"/>
      <c r="H11" s="120"/>
      <c r="I11" s="55"/>
      <c r="J11" s="55"/>
      <c r="K11" s="55"/>
      <c r="L11" s="55"/>
      <c r="M11" s="55"/>
      <c r="N11" s="55">
        <v>1275.71</v>
      </c>
      <c r="O11" s="55"/>
      <c r="P11" s="55"/>
      <c r="Q11" s="55"/>
      <c r="R11" s="55"/>
      <c r="S11" s="55"/>
    </row>
    <row r="12" ht="20" customHeight="1" spans="1:19">
      <c r="A12" s="89" t="s">
        <v>163</v>
      </c>
      <c r="B12" s="89" t="s">
        <v>169</v>
      </c>
      <c r="C12" s="89"/>
      <c r="D12" s="90" t="s">
        <v>170</v>
      </c>
      <c r="E12" s="85">
        <f t="shared" si="0"/>
        <v>15.35</v>
      </c>
      <c r="F12" s="90">
        <v>15.35</v>
      </c>
      <c r="G12" s="90"/>
      <c r="H12" s="120"/>
      <c r="I12" s="123"/>
      <c r="J12" s="123"/>
      <c r="K12" s="123"/>
      <c r="L12" s="123"/>
      <c r="M12" s="123"/>
      <c r="N12" s="123"/>
      <c r="O12" s="123"/>
      <c r="P12" s="123"/>
      <c r="Q12" s="123"/>
      <c r="R12" s="123"/>
      <c r="S12" s="123"/>
    </row>
    <row r="13" ht="20" customHeight="1" spans="1:19">
      <c r="A13" s="92" t="s">
        <v>163</v>
      </c>
      <c r="B13" s="92" t="s">
        <v>169</v>
      </c>
      <c r="C13" s="92" t="s">
        <v>169</v>
      </c>
      <c r="D13" s="93" t="s">
        <v>171</v>
      </c>
      <c r="E13" s="88">
        <f t="shared" si="0"/>
        <v>10.23</v>
      </c>
      <c r="F13" s="93">
        <v>10.23</v>
      </c>
      <c r="G13" s="93"/>
      <c r="H13" s="120"/>
      <c r="I13" s="63"/>
      <c r="J13" s="63"/>
      <c r="K13" s="63"/>
      <c r="L13" s="63"/>
      <c r="M13" s="63"/>
      <c r="N13" s="63"/>
      <c r="O13" s="63"/>
      <c r="P13" s="63"/>
      <c r="Q13" s="63"/>
      <c r="R13" s="63"/>
      <c r="S13" s="63"/>
    </row>
    <row r="14" ht="20" customHeight="1" spans="1:19">
      <c r="A14" s="92" t="s">
        <v>163</v>
      </c>
      <c r="B14" s="92" t="s">
        <v>169</v>
      </c>
      <c r="C14" s="92" t="s">
        <v>172</v>
      </c>
      <c r="D14" s="93" t="s">
        <v>173</v>
      </c>
      <c r="E14" s="88">
        <f t="shared" si="0"/>
        <v>5.12</v>
      </c>
      <c r="F14" s="93">
        <v>5.12</v>
      </c>
      <c r="G14" s="93"/>
      <c r="H14" s="121"/>
      <c r="I14" s="105"/>
      <c r="J14" s="105"/>
      <c r="K14" s="105"/>
      <c r="L14" s="105"/>
      <c r="M14" s="105"/>
      <c r="N14" s="105"/>
      <c r="O14" s="105"/>
      <c r="P14" s="105"/>
      <c r="Q14" s="105"/>
      <c r="R14" s="105"/>
      <c r="S14" s="105"/>
    </row>
    <row r="15" ht="20" customHeight="1" spans="1:19">
      <c r="A15" s="89" t="s">
        <v>163</v>
      </c>
      <c r="B15" s="89" t="s">
        <v>167</v>
      </c>
      <c r="C15" s="89"/>
      <c r="D15" s="90" t="s">
        <v>174</v>
      </c>
      <c r="E15" s="85">
        <v>0.31</v>
      </c>
      <c r="F15" s="90">
        <v>0.31</v>
      </c>
      <c r="G15" s="93"/>
      <c r="H15" s="122"/>
      <c r="I15" s="98"/>
      <c r="J15" s="98"/>
      <c r="K15" s="98"/>
      <c r="L15" s="98"/>
      <c r="M15" s="98"/>
      <c r="N15" s="98"/>
      <c r="O15" s="98"/>
      <c r="P15" s="98"/>
      <c r="Q15" s="98"/>
      <c r="R15" s="98"/>
      <c r="S15" s="98"/>
    </row>
    <row r="16" ht="20" customHeight="1" spans="1:19">
      <c r="A16" s="92" t="s">
        <v>163</v>
      </c>
      <c r="B16" s="92" t="s">
        <v>167</v>
      </c>
      <c r="C16" s="92" t="s">
        <v>167</v>
      </c>
      <c r="D16" s="93" t="s">
        <v>174</v>
      </c>
      <c r="E16" s="88">
        <v>0.31</v>
      </c>
      <c r="F16" s="93">
        <v>0.31</v>
      </c>
      <c r="G16" s="93"/>
      <c r="H16" s="98"/>
      <c r="I16" s="98"/>
      <c r="J16" s="98"/>
      <c r="K16" s="98"/>
      <c r="L16" s="98"/>
      <c r="M16" s="98"/>
      <c r="N16" s="98"/>
      <c r="O16" s="98"/>
      <c r="P16" s="98"/>
      <c r="Q16" s="98"/>
      <c r="R16" s="98"/>
      <c r="S16" s="98"/>
    </row>
    <row r="17" ht="20" customHeight="1" spans="1:19">
      <c r="A17" s="89" t="s">
        <v>175</v>
      </c>
      <c r="B17" s="89"/>
      <c r="C17" s="89"/>
      <c r="D17" s="90" t="s">
        <v>176</v>
      </c>
      <c r="E17" s="85">
        <f t="shared" ref="E17:E22" si="1">SUM(F17:G17)</f>
        <v>9.2</v>
      </c>
      <c r="F17" s="90">
        <v>9.2</v>
      </c>
      <c r="G17" s="90"/>
      <c r="H17" s="98"/>
      <c r="I17" s="98"/>
      <c r="J17" s="98"/>
      <c r="K17" s="98"/>
      <c r="L17" s="98"/>
      <c r="M17" s="98"/>
      <c r="N17" s="98"/>
      <c r="O17" s="98"/>
      <c r="P17" s="98"/>
      <c r="Q17" s="98"/>
      <c r="R17" s="98"/>
      <c r="S17" s="98"/>
    </row>
    <row r="18" ht="20" customHeight="1" spans="1:19">
      <c r="A18" s="89" t="s">
        <v>175</v>
      </c>
      <c r="B18" s="89" t="s">
        <v>177</v>
      </c>
      <c r="C18" s="89"/>
      <c r="D18" s="90" t="s">
        <v>178</v>
      </c>
      <c r="E18" s="85">
        <f t="shared" si="1"/>
        <v>9.2</v>
      </c>
      <c r="F18" s="90">
        <v>9.2</v>
      </c>
      <c r="G18" s="90"/>
      <c r="H18" s="98"/>
      <c r="I18" s="98"/>
      <c r="J18" s="98"/>
      <c r="K18" s="98"/>
      <c r="L18" s="98"/>
      <c r="M18" s="98"/>
      <c r="N18" s="98"/>
      <c r="O18" s="98"/>
      <c r="P18" s="98"/>
      <c r="Q18" s="98"/>
      <c r="R18" s="98"/>
      <c r="S18" s="98"/>
    </row>
    <row r="19" ht="20" customHeight="1" spans="1:19">
      <c r="A19" s="92" t="s">
        <v>175</v>
      </c>
      <c r="B19" s="92" t="s">
        <v>177</v>
      </c>
      <c r="C19" s="92" t="s">
        <v>167</v>
      </c>
      <c r="D19" s="93" t="s">
        <v>179</v>
      </c>
      <c r="E19" s="85">
        <f t="shared" si="1"/>
        <v>9.2</v>
      </c>
      <c r="F19" s="93">
        <v>9.2</v>
      </c>
      <c r="G19" s="93"/>
      <c r="H19" s="98"/>
      <c r="I19" s="98"/>
      <c r="J19" s="98"/>
      <c r="K19" s="98"/>
      <c r="L19" s="98"/>
      <c r="M19" s="98"/>
      <c r="N19" s="98"/>
      <c r="O19" s="98"/>
      <c r="P19" s="98"/>
      <c r="Q19" s="98"/>
      <c r="R19" s="98"/>
      <c r="S19" s="98"/>
    </row>
    <row r="20" ht="20" customHeight="1" spans="1:19">
      <c r="A20" s="89" t="s">
        <v>180</v>
      </c>
      <c r="B20" s="89"/>
      <c r="C20" s="89"/>
      <c r="D20" s="90" t="s">
        <v>181</v>
      </c>
      <c r="E20" s="85">
        <f t="shared" si="1"/>
        <v>7.67</v>
      </c>
      <c r="F20" s="90">
        <v>7.67</v>
      </c>
      <c r="G20" s="90"/>
      <c r="H20" s="98"/>
      <c r="I20" s="98"/>
      <c r="J20" s="98"/>
      <c r="K20" s="98"/>
      <c r="L20" s="98"/>
      <c r="M20" s="98"/>
      <c r="N20" s="98"/>
      <c r="O20" s="98"/>
      <c r="P20" s="98"/>
      <c r="Q20" s="98"/>
      <c r="R20" s="98"/>
      <c r="S20" s="98"/>
    </row>
    <row r="21" ht="20" customHeight="1" spans="1:19">
      <c r="A21" s="89" t="s">
        <v>182</v>
      </c>
      <c r="B21" s="89" t="s">
        <v>161</v>
      </c>
      <c r="C21" s="89"/>
      <c r="D21" s="90" t="s">
        <v>183</v>
      </c>
      <c r="E21" s="85">
        <f t="shared" si="1"/>
        <v>7.67</v>
      </c>
      <c r="F21" s="90">
        <v>7.67</v>
      </c>
      <c r="G21" s="90"/>
      <c r="H21" s="98"/>
      <c r="I21" s="98"/>
      <c r="J21" s="98"/>
      <c r="K21" s="98"/>
      <c r="L21" s="98"/>
      <c r="M21" s="98"/>
      <c r="N21" s="98"/>
      <c r="O21" s="98"/>
      <c r="P21" s="98"/>
      <c r="Q21" s="98"/>
      <c r="R21" s="98"/>
      <c r="S21" s="98"/>
    </row>
    <row r="22" ht="20" customHeight="1" spans="1:19">
      <c r="A22" s="92" t="s">
        <v>182</v>
      </c>
      <c r="B22" s="92" t="s">
        <v>161</v>
      </c>
      <c r="C22" s="92" t="s">
        <v>164</v>
      </c>
      <c r="D22" s="93" t="s">
        <v>184</v>
      </c>
      <c r="E22" s="85">
        <f t="shared" si="1"/>
        <v>7.67</v>
      </c>
      <c r="F22" s="93">
        <v>7.67</v>
      </c>
      <c r="G22" s="93"/>
      <c r="H22" s="98"/>
      <c r="I22" s="98"/>
      <c r="J22" s="98"/>
      <c r="K22" s="98"/>
      <c r="L22" s="98"/>
      <c r="M22" s="98"/>
      <c r="N22" s="98"/>
      <c r="O22" s="98"/>
      <c r="P22" s="98"/>
      <c r="Q22" s="98"/>
      <c r="R22" s="98"/>
      <c r="S22" s="98"/>
    </row>
  </sheetData>
  <mergeCells count="20">
    <mergeCell ref="A2:S2"/>
    <mergeCell ref="A3:Q3"/>
    <mergeCell ref="R3:S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22"/>
  <sheetViews>
    <sheetView zoomScale="130" zoomScaleNormal="130" topLeftCell="A5" workbookViewId="0">
      <selection activeCell="E6" sqref="E6"/>
    </sheetView>
  </sheetViews>
  <sheetFormatPr defaultColWidth="10" defaultRowHeight="13.5"/>
  <cols>
    <col min="1" max="2" width="4.06666666666667" customWidth="1"/>
    <col min="3" max="3" width="4.21666666666667" customWidth="1"/>
    <col min="4" max="4" width="15.8833333333333" customWidth="1"/>
    <col min="5" max="5" width="8.95" customWidth="1"/>
    <col min="6" max="6" width="7.18333333333333" customWidth="1"/>
    <col min="7" max="7" width="6.24166666666667" customWidth="1"/>
    <col min="8" max="8" width="8.55833333333333" customWidth="1"/>
    <col min="9" max="15" width="7.18333333333333" customWidth="1"/>
    <col min="16" max="16" width="6.69166666666667" customWidth="1"/>
    <col min="17" max="20" width="7.18333333333333" customWidth="1"/>
    <col min="21" max="22" width="9.76666666666667" customWidth="1"/>
  </cols>
  <sheetData>
    <row r="1" ht="16.35" customHeight="1" spans="1:1">
      <c r="A1" s="26"/>
    </row>
    <row r="2" ht="37.05" customHeight="1" spans="1:20">
      <c r="A2" s="38" t="s">
        <v>10</v>
      </c>
      <c r="B2" s="38"/>
      <c r="C2" s="38"/>
      <c r="D2" s="38"/>
      <c r="E2" s="38"/>
      <c r="F2" s="38"/>
      <c r="G2" s="38"/>
      <c r="H2" s="38"/>
      <c r="I2" s="38"/>
      <c r="J2" s="38"/>
      <c r="K2" s="38"/>
      <c r="L2" s="38"/>
      <c r="M2" s="38"/>
      <c r="N2" s="38"/>
      <c r="O2" s="38"/>
      <c r="P2" s="38"/>
      <c r="Q2" s="38"/>
      <c r="R2" s="38"/>
      <c r="S2" s="38"/>
      <c r="T2" s="38"/>
    </row>
    <row r="3" ht="24.15" customHeight="1" spans="1:20">
      <c r="A3" s="51" t="s">
        <v>28</v>
      </c>
      <c r="B3" s="51"/>
      <c r="C3" s="51"/>
      <c r="D3" s="51"/>
      <c r="E3" s="51"/>
      <c r="F3" s="51"/>
      <c r="G3" s="51"/>
      <c r="H3" s="51"/>
      <c r="I3" s="51"/>
      <c r="J3" s="51"/>
      <c r="K3" s="51"/>
      <c r="L3" s="51"/>
      <c r="M3" s="51"/>
      <c r="N3" s="51"/>
      <c r="O3" s="51"/>
      <c r="P3" s="51"/>
      <c r="Q3" s="51"/>
      <c r="R3" s="51"/>
      <c r="S3" s="36" t="s">
        <v>29</v>
      </c>
      <c r="T3" s="36"/>
    </row>
    <row r="4" ht="22.4" customHeight="1" spans="1:20">
      <c r="A4" s="53" t="s">
        <v>150</v>
      </c>
      <c r="B4" s="53"/>
      <c r="C4" s="53"/>
      <c r="D4" s="29" t="s">
        <v>151</v>
      </c>
      <c r="E4" s="53" t="s">
        <v>200</v>
      </c>
      <c r="F4" s="53" t="s">
        <v>152</v>
      </c>
      <c r="G4" s="53"/>
      <c r="H4" s="53"/>
      <c r="I4" s="53"/>
      <c r="J4" s="53" t="s">
        <v>153</v>
      </c>
      <c r="K4" s="53"/>
      <c r="L4" s="53"/>
      <c r="M4" s="53"/>
      <c r="N4" s="53"/>
      <c r="O4" s="53"/>
      <c r="P4" s="53"/>
      <c r="Q4" s="53"/>
      <c r="R4" s="53"/>
      <c r="S4" s="53"/>
      <c r="T4" s="53"/>
    </row>
    <row r="5" ht="39.65" customHeight="1" spans="1:20">
      <c r="A5" s="53" t="s">
        <v>157</v>
      </c>
      <c r="B5" s="53" t="s">
        <v>158</v>
      </c>
      <c r="C5" s="53" t="s">
        <v>159</v>
      </c>
      <c r="D5" s="29"/>
      <c r="E5" s="53"/>
      <c r="F5" s="53" t="s">
        <v>128</v>
      </c>
      <c r="G5" s="53" t="s">
        <v>201</v>
      </c>
      <c r="H5" s="53" t="s">
        <v>202</v>
      </c>
      <c r="I5" s="53" t="s">
        <v>194</v>
      </c>
      <c r="J5" s="53" t="s">
        <v>128</v>
      </c>
      <c r="K5" s="53" t="s">
        <v>203</v>
      </c>
      <c r="L5" s="53" t="s">
        <v>204</v>
      </c>
      <c r="M5" s="53" t="s">
        <v>205</v>
      </c>
      <c r="N5" s="53" t="s">
        <v>196</v>
      </c>
      <c r="O5" s="53" t="s">
        <v>206</v>
      </c>
      <c r="P5" s="53" t="s">
        <v>207</v>
      </c>
      <c r="Q5" s="53" t="s">
        <v>208</v>
      </c>
      <c r="R5" s="53" t="s">
        <v>192</v>
      </c>
      <c r="S5" s="53" t="s">
        <v>195</v>
      </c>
      <c r="T5" s="53" t="s">
        <v>199</v>
      </c>
    </row>
    <row r="6" ht="20" customHeight="1" spans="1:20">
      <c r="A6" s="81"/>
      <c r="B6" s="81"/>
      <c r="C6" s="81"/>
      <c r="D6" s="41" t="s">
        <v>128</v>
      </c>
      <c r="E6" s="43">
        <v>1420.97</v>
      </c>
      <c r="F6" s="43">
        <v>145.26</v>
      </c>
      <c r="G6" s="43">
        <v>145.26</v>
      </c>
      <c r="H6" s="43">
        <v>1275.71</v>
      </c>
      <c r="I6" s="118"/>
      <c r="J6" s="118">
        <f>SUM(K6:T6)</f>
        <v>1275.71</v>
      </c>
      <c r="K6" s="118"/>
      <c r="L6" s="118"/>
      <c r="M6" s="53">
        <v>1275.71</v>
      </c>
      <c r="N6" s="53"/>
      <c r="O6" s="53"/>
      <c r="P6" s="53"/>
      <c r="Q6" s="53"/>
      <c r="R6" s="53"/>
      <c r="S6" s="53"/>
      <c r="T6" s="53"/>
    </row>
    <row r="7" ht="20" customHeight="1" spans="1:20">
      <c r="A7" s="83">
        <v>208</v>
      </c>
      <c r="B7" s="83"/>
      <c r="C7" s="83"/>
      <c r="D7" s="84" t="s">
        <v>160</v>
      </c>
      <c r="E7" s="85">
        <v>1404.1</v>
      </c>
      <c r="F7" s="85">
        <v>128.39</v>
      </c>
      <c r="G7" s="85">
        <v>88.37</v>
      </c>
      <c r="H7" s="85">
        <v>40.02</v>
      </c>
      <c r="I7" s="119"/>
      <c r="J7" s="118">
        <f>SUM(K7:T7)</f>
        <v>1275.71</v>
      </c>
      <c r="K7" s="119"/>
      <c r="L7" s="119"/>
      <c r="M7" s="53">
        <v>1275.71</v>
      </c>
      <c r="N7" s="53"/>
      <c r="O7" s="53"/>
      <c r="P7" s="53"/>
      <c r="Q7" s="53"/>
      <c r="R7" s="53"/>
      <c r="S7" s="53"/>
      <c r="T7" s="53"/>
    </row>
    <row r="8" ht="20" customHeight="1" spans="1:20">
      <c r="A8" s="83">
        <v>208</v>
      </c>
      <c r="B8" s="83" t="s">
        <v>161</v>
      </c>
      <c r="C8" s="83"/>
      <c r="D8" s="84" t="s">
        <v>162</v>
      </c>
      <c r="E8" s="85">
        <f>SUM(F8+J8)</f>
        <v>1388.44</v>
      </c>
      <c r="F8" s="85">
        <v>112.73</v>
      </c>
      <c r="G8" s="85">
        <v>72.71</v>
      </c>
      <c r="H8" s="85">
        <v>40.2</v>
      </c>
      <c r="I8" s="119"/>
      <c r="J8" s="118">
        <f>SUM(K8:T8)</f>
        <v>1275.71</v>
      </c>
      <c r="K8" s="119"/>
      <c r="L8" s="119"/>
      <c r="M8" s="53">
        <v>1275.71</v>
      </c>
      <c r="N8" s="53"/>
      <c r="O8" s="53"/>
      <c r="P8" s="53"/>
      <c r="Q8" s="53"/>
      <c r="R8" s="53"/>
      <c r="S8" s="53"/>
      <c r="T8" s="53"/>
    </row>
    <row r="9" ht="20" customHeight="1" spans="1:20">
      <c r="A9" s="86" t="s">
        <v>163</v>
      </c>
      <c r="B9" s="117" t="s">
        <v>161</v>
      </c>
      <c r="C9" s="117" t="s">
        <v>164</v>
      </c>
      <c r="D9" s="87" t="s">
        <v>165</v>
      </c>
      <c r="E9" s="88">
        <f t="shared" ref="E8:E10" si="0">SUM(F9:G9)</f>
        <v>145.42</v>
      </c>
      <c r="F9" s="88">
        <v>72.71</v>
      </c>
      <c r="G9" s="88">
        <v>72.71</v>
      </c>
      <c r="H9" s="88"/>
      <c r="I9" s="119"/>
      <c r="J9" s="119"/>
      <c r="K9" s="119"/>
      <c r="L9" s="119"/>
      <c r="M9" s="53"/>
      <c r="N9" s="53"/>
      <c r="O9" s="53"/>
      <c r="P9" s="53"/>
      <c r="Q9" s="53"/>
      <c r="R9" s="53"/>
      <c r="S9" s="53"/>
      <c r="T9" s="53"/>
    </row>
    <row r="10" ht="20" customHeight="1" spans="1:20">
      <c r="A10" s="107" t="s">
        <v>163</v>
      </c>
      <c r="B10" s="107" t="s">
        <v>161</v>
      </c>
      <c r="C10" s="107" t="s">
        <v>161</v>
      </c>
      <c r="D10" s="108" t="s">
        <v>166</v>
      </c>
      <c r="E10" s="88">
        <f t="shared" si="0"/>
        <v>0</v>
      </c>
      <c r="F10" s="108"/>
      <c r="G10" s="108"/>
      <c r="H10" s="108">
        <v>40.02</v>
      </c>
      <c r="I10" s="119"/>
      <c r="J10" s="119"/>
      <c r="K10" s="119"/>
      <c r="L10" s="119"/>
      <c r="M10" s="53"/>
      <c r="N10" s="53"/>
      <c r="O10" s="53"/>
      <c r="P10" s="53"/>
      <c r="Q10" s="53"/>
      <c r="R10" s="53"/>
      <c r="S10" s="53"/>
      <c r="T10" s="53"/>
    </row>
    <row r="11" ht="20" customHeight="1" spans="1:20">
      <c r="A11" s="92" t="s">
        <v>163</v>
      </c>
      <c r="B11" s="92" t="s">
        <v>161</v>
      </c>
      <c r="C11" s="92" t="s">
        <v>167</v>
      </c>
      <c r="D11" s="93" t="s">
        <v>168</v>
      </c>
      <c r="E11" s="88">
        <f>SUM(F11:O11)</f>
        <v>1275.71</v>
      </c>
      <c r="F11" s="93"/>
      <c r="G11" s="93"/>
      <c r="H11" s="93"/>
      <c r="I11" s="119"/>
      <c r="J11" s="119"/>
      <c r="K11" s="119"/>
      <c r="L11" s="119"/>
      <c r="M11" s="53">
        <v>1275.71</v>
      </c>
      <c r="N11" s="53"/>
      <c r="O11" s="53"/>
      <c r="P11" s="53"/>
      <c r="Q11" s="53"/>
      <c r="R11" s="53"/>
      <c r="S11" s="53"/>
      <c r="T11" s="53"/>
    </row>
    <row r="12" ht="20" customHeight="1" spans="1:20">
      <c r="A12" s="89" t="s">
        <v>163</v>
      </c>
      <c r="B12" s="89" t="s">
        <v>169</v>
      </c>
      <c r="C12" s="89"/>
      <c r="D12" s="90" t="s">
        <v>170</v>
      </c>
      <c r="E12" s="85">
        <f t="shared" ref="E12:E14" si="1">SUM(F12:G12)</f>
        <v>30.7</v>
      </c>
      <c r="F12" s="90">
        <v>15.35</v>
      </c>
      <c r="G12" s="90">
        <v>15.35</v>
      </c>
      <c r="H12" s="90"/>
      <c r="I12" s="119"/>
      <c r="J12" s="119"/>
      <c r="K12" s="119"/>
      <c r="L12" s="119"/>
      <c r="M12" s="53"/>
      <c r="N12" s="53"/>
      <c r="O12" s="53"/>
      <c r="P12" s="53"/>
      <c r="Q12" s="53"/>
      <c r="R12" s="53"/>
      <c r="S12" s="53"/>
      <c r="T12" s="53"/>
    </row>
    <row r="13" ht="20" customHeight="1" spans="1:20">
      <c r="A13" s="92" t="s">
        <v>163</v>
      </c>
      <c r="B13" s="92" t="s">
        <v>169</v>
      </c>
      <c r="C13" s="92" t="s">
        <v>169</v>
      </c>
      <c r="D13" s="93" t="s">
        <v>171</v>
      </c>
      <c r="E13" s="88">
        <f t="shared" si="1"/>
        <v>20.46</v>
      </c>
      <c r="F13" s="93">
        <v>10.23</v>
      </c>
      <c r="G13" s="93">
        <v>10.23</v>
      </c>
      <c r="H13" s="93"/>
      <c r="I13" s="119"/>
      <c r="J13" s="119"/>
      <c r="K13" s="119"/>
      <c r="L13" s="119"/>
      <c r="M13" s="53"/>
      <c r="N13" s="53"/>
      <c r="O13" s="53"/>
      <c r="P13" s="53"/>
      <c r="Q13" s="53"/>
      <c r="R13" s="53"/>
      <c r="S13" s="53"/>
      <c r="T13" s="53"/>
    </row>
    <row r="14" ht="20" customHeight="1" spans="1:20">
      <c r="A14" s="92" t="s">
        <v>163</v>
      </c>
      <c r="B14" s="92" t="s">
        <v>169</v>
      </c>
      <c r="C14" s="92" t="s">
        <v>172</v>
      </c>
      <c r="D14" s="93" t="s">
        <v>173</v>
      </c>
      <c r="E14" s="88">
        <f t="shared" si="1"/>
        <v>10.24</v>
      </c>
      <c r="F14" s="93">
        <v>5.12</v>
      </c>
      <c r="G14" s="93">
        <v>5.12</v>
      </c>
      <c r="H14" s="93"/>
      <c r="I14" s="119"/>
      <c r="J14" s="119"/>
      <c r="K14" s="119"/>
      <c r="L14" s="119"/>
      <c r="M14" s="53"/>
      <c r="N14" s="53"/>
      <c r="O14" s="53"/>
      <c r="P14" s="53"/>
      <c r="Q14" s="53"/>
      <c r="R14" s="53"/>
      <c r="S14" s="53"/>
      <c r="T14" s="53"/>
    </row>
    <row r="15" ht="20" customHeight="1" spans="1:20">
      <c r="A15" s="89" t="s">
        <v>163</v>
      </c>
      <c r="B15" s="89" t="s">
        <v>167</v>
      </c>
      <c r="C15" s="89"/>
      <c r="D15" s="90" t="s">
        <v>174</v>
      </c>
      <c r="E15" s="85">
        <v>0.31</v>
      </c>
      <c r="F15" s="90">
        <v>0.31</v>
      </c>
      <c r="G15" s="90">
        <v>0.31</v>
      </c>
      <c r="H15" s="93"/>
      <c r="I15" s="119"/>
      <c r="J15" s="119"/>
      <c r="K15" s="119"/>
      <c r="L15" s="119"/>
      <c r="M15" s="55"/>
      <c r="N15" s="55"/>
      <c r="O15" s="55"/>
      <c r="P15" s="55"/>
      <c r="Q15" s="55"/>
      <c r="R15" s="55"/>
      <c r="S15" s="55"/>
      <c r="T15" s="55"/>
    </row>
    <row r="16" ht="20" customHeight="1" spans="1:20">
      <c r="A16" s="92" t="s">
        <v>163</v>
      </c>
      <c r="B16" s="92" t="s">
        <v>167</v>
      </c>
      <c r="C16" s="92" t="s">
        <v>167</v>
      </c>
      <c r="D16" s="93" t="s">
        <v>174</v>
      </c>
      <c r="E16" s="88">
        <v>0.31</v>
      </c>
      <c r="F16" s="93">
        <v>0.31</v>
      </c>
      <c r="G16" s="93">
        <v>0.31</v>
      </c>
      <c r="H16" s="93"/>
      <c r="I16" s="55"/>
      <c r="J16" s="55"/>
      <c r="K16" s="55"/>
      <c r="L16" s="55"/>
      <c r="M16" s="55"/>
      <c r="N16" s="55"/>
      <c r="O16" s="55"/>
      <c r="P16" s="55"/>
      <c r="Q16" s="55"/>
      <c r="R16" s="55"/>
      <c r="S16" s="55"/>
      <c r="T16" s="55"/>
    </row>
    <row r="17" ht="20" customHeight="1" spans="1:20">
      <c r="A17" s="89" t="s">
        <v>175</v>
      </c>
      <c r="B17" s="89"/>
      <c r="C17" s="89"/>
      <c r="D17" s="90" t="s">
        <v>176</v>
      </c>
      <c r="E17" s="85">
        <f t="shared" ref="E17:E22" si="2">SUM(F17:G17)</f>
        <v>18.4</v>
      </c>
      <c r="F17" s="90">
        <v>9.2</v>
      </c>
      <c r="G17" s="90">
        <v>9.2</v>
      </c>
      <c r="H17" s="90"/>
      <c r="I17" s="55"/>
      <c r="J17" s="55"/>
      <c r="K17" s="55"/>
      <c r="L17" s="55"/>
      <c r="M17" s="55"/>
      <c r="N17" s="55"/>
      <c r="O17" s="55"/>
      <c r="P17" s="55"/>
      <c r="Q17" s="55"/>
      <c r="R17" s="55"/>
      <c r="S17" s="55"/>
      <c r="T17" s="55"/>
    </row>
    <row r="18" ht="20" customHeight="1" spans="1:20">
      <c r="A18" s="89" t="s">
        <v>175</v>
      </c>
      <c r="B18" s="89" t="s">
        <v>177</v>
      </c>
      <c r="C18" s="89"/>
      <c r="D18" s="90" t="s">
        <v>178</v>
      </c>
      <c r="E18" s="85">
        <f t="shared" si="2"/>
        <v>18.4</v>
      </c>
      <c r="F18" s="90">
        <v>9.2</v>
      </c>
      <c r="G18" s="90">
        <v>9.2</v>
      </c>
      <c r="H18" s="90"/>
      <c r="I18" s="32"/>
      <c r="J18" s="32"/>
      <c r="K18" s="32"/>
      <c r="L18" s="32"/>
      <c r="M18" s="32"/>
      <c r="N18" s="32"/>
      <c r="O18" s="32"/>
      <c r="P18" s="32"/>
      <c r="Q18" s="32"/>
      <c r="R18" s="32"/>
      <c r="S18" s="32"/>
      <c r="T18" s="32"/>
    </row>
    <row r="19" ht="19" customHeight="1" spans="1:20">
      <c r="A19" s="92" t="s">
        <v>175</v>
      </c>
      <c r="B19" s="92" t="s">
        <v>177</v>
      </c>
      <c r="C19" s="92" t="s">
        <v>167</v>
      </c>
      <c r="D19" s="93" t="s">
        <v>179</v>
      </c>
      <c r="E19" s="85">
        <f t="shared" si="2"/>
        <v>18.4</v>
      </c>
      <c r="F19" s="93">
        <v>9.2</v>
      </c>
      <c r="G19" s="93">
        <v>9.2</v>
      </c>
      <c r="H19" s="93"/>
      <c r="I19" s="105"/>
      <c r="J19" s="105"/>
      <c r="K19" s="105"/>
      <c r="L19" s="105"/>
      <c r="M19" s="105"/>
      <c r="N19" s="105"/>
      <c r="O19" s="105"/>
      <c r="P19" s="105"/>
      <c r="Q19" s="105"/>
      <c r="R19" s="105"/>
      <c r="S19" s="105"/>
      <c r="T19" s="105"/>
    </row>
    <row r="20" ht="19" customHeight="1" spans="1:20">
      <c r="A20" s="89" t="s">
        <v>180</v>
      </c>
      <c r="B20" s="89"/>
      <c r="C20" s="89"/>
      <c r="D20" s="90" t="s">
        <v>181</v>
      </c>
      <c r="E20" s="85">
        <f t="shared" si="2"/>
        <v>15.34</v>
      </c>
      <c r="F20" s="90">
        <v>7.67</v>
      </c>
      <c r="G20" s="90">
        <v>7.67</v>
      </c>
      <c r="H20" s="90"/>
      <c r="I20" s="98"/>
      <c r="J20" s="98"/>
      <c r="K20" s="98"/>
      <c r="L20" s="98"/>
      <c r="M20" s="98"/>
      <c r="N20" s="98"/>
      <c r="O20" s="98"/>
      <c r="P20" s="98"/>
      <c r="Q20" s="98"/>
      <c r="R20" s="98"/>
      <c r="S20" s="98"/>
      <c r="T20" s="98"/>
    </row>
    <row r="21" ht="19" customHeight="1" spans="1:20">
      <c r="A21" s="89" t="s">
        <v>182</v>
      </c>
      <c r="B21" s="89" t="s">
        <v>161</v>
      </c>
      <c r="C21" s="89"/>
      <c r="D21" s="90" t="s">
        <v>183</v>
      </c>
      <c r="E21" s="85">
        <f t="shared" si="2"/>
        <v>15.34</v>
      </c>
      <c r="F21" s="90">
        <v>7.67</v>
      </c>
      <c r="G21" s="90">
        <v>7.67</v>
      </c>
      <c r="H21" s="90"/>
      <c r="I21" s="98"/>
      <c r="J21" s="98"/>
      <c r="K21" s="98"/>
      <c r="L21" s="98"/>
      <c r="M21" s="98"/>
      <c r="N21" s="98"/>
      <c r="O21" s="98"/>
      <c r="P21" s="98"/>
      <c r="Q21" s="98"/>
      <c r="R21" s="98"/>
      <c r="S21" s="98"/>
      <c r="T21" s="98"/>
    </row>
    <row r="22" ht="19" customHeight="1" spans="1:20">
      <c r="A22" s="92" t="s">
        <v>182</v>
      </c>
      <c r="B22" s="92" t="s">
        <v>161</v>
      </c>
      <c r="C22" s="92" t="s">
        <v>164</v>
      </c>
      <c r="D22" s="93" t="s">
        <v>184</v>
      </c>
      <c r="E22" s="85">
        <f t="shared" si="2"/>
        <v>15.34</v>
      </c>
      <c r="F22" s="93">
        <v>7.67</v>
      </c>
      <c r="G22" s="93">
        <v>7.67</v>
      </c>
      <c r="H22" s="93"/>
      <c r="I22" s="98"/>
      <c r="J22" s="98"/>
      <c r="K22" s="98"/>
      <c r="L22" s="98"/>
      <c r="M22" s="98"/>
      <c r="N22" s="98"/>
      <c r="O22" s="98"/>
      <c r="P22" s="98"/>
      <c r="Q22" s="98"/>
      <c r="R22" s="98"/>
      <c r="S22" s="98"/>
      <c r="T22" s="98"/>
    </row>
  </sheetData>
  <mergeCells count="8">
    <mergeCell ref="A2:T2"/>
    <mergeCell ref="A3:R3"/>
    <mergeCell ref="S3:T3"/>
    <mergeCell ref="A4:C4"/>
    <mergeCell ref="F4:I4"/>
    <mergeCell ref="J4:T4"/>
    <mergeCell ref="D4:D5"/>
    <mergeCell ref="E4:E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zoomScale="150" zoomScaleNormal="150" topLeftCell="A3" workbookViewId="0">
      <selection activeCell="B9" sqref="B9"/>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 min="6" max="6" width="9.76666666666667" customWidth="1"/>
  </cols>
  <sheetData>
    <row r="1" ht="16.35" customHeight="1" spans="1:1">
      <c r="A1" s="26"/>
    </row>
    <row r="2" ht="31.9" customHeight="1" spans="1:4">
      <c r="A2" s="38" t="s">
        <v>11</v>
      </c>
      <c r="B2" s="38"/>
      <c r="C2" s="38"/>
      <c r="D2" s="38"/>
    </row>
    <row r="3" ht="18.95" customHeight="1" spans="1:5">
      <c r="A3" s="51" t="s">
        <v>28</v>
      </c>
      <c r="B3" s="51"/>
      <c r="C3" s="51"/>
      <c r="D3" s="36" t="s">
        <v>29</v>
      </c>
      <c r="E3" s="26"/>
    </row>
    <row r="4" ht="20.2" customHeight="1" spans="1:5">
      <c r="A4" s="29" t="s">
        <v>30</v>
      </c>
      <c r="B4" s="29"/>
      <c r="C4" s="29" t="s">
        <v>31</v>
      </c>
      <c r="D4" s="29"/>
      <c r="E4" s="40"/>
    </row>
    <row r="5" ht="20.2" customHeight="1" spans="1:5">
      <c r="A5" s="29" t="s">
        <v>32</v>
      </c>
      <c r="B5" s="29" t="s">
        <v>33</v>
      </c>
      <c r="C5" s="29" t="s">
        <v>32</v>
      </c>
      <c r="D5" s="29" t="s">
        <v>33</v>
      </c>
      <c r="E5" s="40"/>
    </row>
    <row r="6" ht="20.2" customHeight="1" spans="1:5">
      <c r="A6" s="52" t="s">
        <v>209</v>
      </c>
      <c r="B6" s="55">
        <f>B7+B10+B11+B12</f>
        <v>1420.97</v>
      </c>
      <c r="C6" s="52" t="s">
        <v>210</v>
      </c>
      <c r="D6" s="74">
        <f>D7+D8+D9+D10+D11+D12+D13+D14+D15+D16+D17+D18+D19+D20+D21+D22+D23+D24+D26+D25+D27+D28+D29+D30+D31+D32+D33+D34+D35+D36</f>
        <v>1420.97</v>
      </c>
      <c r="E6" s="49"/>
    </row>
    <row r="7" ht="20.2" customHeight="1" spans="1:5">
      <c r="A7" s="31" t="s">
        <v>211</v>
      </c>
      <c r="B7" s="32">
        <v>1420.97</v>
      </c>
      <c r="C7" s="31" t="s">
        <v>38</v>
      </c>
      <c r="D7" s="58"/>
      <c r="E7" s="49"/>
    </row>
    <row r="8" ht="20.2" customHeight="1" spans="1:5">
      <c r="A8" s="115" t="s">
        <v>212</v>
      </c>
      <c r="B8" s="32">
        <v>1420.97</v>
      </c>
      <c r="C8" s="31" t="s">
        <v>42</v>
      </c>
      <c r="D8" s="58"/>
      <c r="E8" s="49"/>
    </row>
    <row r="9" ht="31.05" customHeight="1" spans="1:5">
      <c r="A9" s="115" t="s">
        <v>213</v>
      </c>
      <c r="B9" s="32"/>
      <c r="C9" s="31" t="s">
        <v>46</v>
      </c>
      <c r="D9" s="58"/>
      <c r="E9" s="49"/>
    </row>
    <row r="10" ht="20.2" customHeight="1" spans="1:5">
      <c r="A10" s="31" t="s">
        <v>214</v>
      </c>
      <c r="B10" s="32"/>
      <c r="C10" s="31" t="s">
        <v>50</v>
      </c>
      <c r="D10" s="58"/>
      <c r="E10" s="49"/>
    </row>
    <row r="11" ht="20.2" customHeight="1" spans="1:5">
      <c r="A11" s="31" t="s">
        <v>215</v>
      </c>
      <c r="B11" s="32"/>
      <c r="C11" s="31" t="s">
        <v>54</v>
      </c>
      <c r="D11" s="58"/>
      <c r="E11" s="49"/>
    </row>
    <row r="12" ht="20.2" customHeight="1" spans="1:5">
      <c r="A12" s="31" t="s">
        <v>216</v>
      </c>
      <c r="B12" s="32"/>
      <c r="C12" s="31" t="s">
        <v>58</v>
      </c>
      <c r="D12" s="58"/>
      <c r="E12" s="49"/>
    </row>
    <row r="13" ht="20.2" customHeight="1" spans="1:5">
      <c r="A13" s="52" t="s">
        <v>217</v>
      </c>
      <c r="B13" s="55">
        <f>B14+B15+B16+B17</f>
        <v>0</v>
      </c>
      <c r="C13" s="31" t="s">
        <v>62</v>
      </c>
      <c r="D13" s="58"/>
      <c r="E13" s="49"/>
    </row>
    <row r="14" ht="20.2" customHeight="1" spans="1:5">
      <c r="A14" s="31" t="s">
        <v>211</v>
      </c>
      <c r="B14" s="32"/>
      <c r="C14" s="31" t="s">
        <v>66</v>
      </c>
      <c r="D14" s="58">
        <v>1404.1</v>
      </c>
      <c r="E14" s="49"/>
    </row>
    <row r="15" ht="20.2" customHeight="1" spans="1:5">
      <c r="A15" s="31" t="s">
        <v>214</v>
      </c>
      <c r="B15" s="32"/>
      <c r="C15" s="31" t="s">
        <v>70</v>
      </c>
      <c r="D15" s="58"/>
      <c r="E15" s="49"/>
    </row>
    <row r="16" ht="20.2" customHeight="1" spans="1:5">
      <c r="A16" s="31" t="s">
        <v>215</v>
      </c>
      <c r="B16" s="32"/>
      <c r="C16" s="31" t="s">
        <v>74</v>
      </c>
      <c r="D16" s="58">
        <v>9.2</v>
      </c>
      <c r="E16" s="49"/>
    </row>
    <row r="17" ht="20.2" customHeight="1" spans="1:5">
      <c r="A17" s="31" t="s">
        <v>216</v>
      </c>
      <c r="B17" s="32"/>
      <c r="C17" s="31" t="s">
        <v>78</v>
      </c>
      <c r="D17" s="58"/>
      <c r="E17" s="49"/>
    </row>
    <row r="18" ht="20.2" customHeight="1" spans="1:5">
      <c r="A18" s="31"/>
      <c r="B18" s="32"/>
      <c r="C18" s="31" t="s">
        <v>82</v>
      </c>
      <c r="D18" s="58"/>
      <c r="E18" s="49"/>
    </row>
    <row r="19" ht="20.2" customHeight="1" spans="1:5">
      <c r="A19" s="31"/>
      <c r="B19" s="31"/>
      <c r="C19" s="31" t="s">
        <v>86</v>
      </c>
      <c r="D19" s="58"/>
      <c r="E19" s="49"/>
    </row>
    <row r="20" ht="20.2" customHeight="1" spans="1:5">
      <c r="A20" s="31"/>
      <c r="B20" s="31"/>
      <c r="C20" s="31" t="s">
        <v>90</v>
      </c>
      <c r="D20" s="58"/>
      <c r="E20" s="49"/>
    </row>
    <row r="21" ht="20.2" customHeight="1" spans="1:5">
      <c r="A21" s="31"/>
      <c r="B21" s="31"/>
      <c r="C21" s="31" t="s">
        <v>94</v>
      </c>
      <c r="D21" s="58"/>
      <c r="E21" s="49"/>
    </row>
    <row r="22" ht="20.2" customHeight="1" spans="1:5">
      <c r="A22" s="31"/>
      <c r="B22" s="31"/>
      <c r="C22" s="31" t="s">
        <v>97</v>
      </c>
      <c r="D22" s="58"/>
      <c r="E22" s="49"/>
    </row>
    <row r="23" ht="20.2" customHeight="1" spans="1:5">
      <c r="A23" s="31"/>
      <c r="B23" s="31"/>
      <c r="C23" s="31" t="s">
        <v>100</v>
      </c>
      <c r="D23" s="58"/>
      <c r="E23" s="49"/>
    </row>
    <row r="24" ht="20.2" customHeight="1" spans="1:5">
      <c r="A24" s="31"/>
      <c r="B24" s="31"/>
      <c r="C24" s="31" t="s">
        <v>102</v>
      </c>
      <c r="D24" s="58"/>
      <c r="E24" s="49"/>
    </row>
    <row r="25" ht="20.2" customHeight="1" spans="1:5">
      <c r="A25" s="31"/>
      <c r="B25" s="31"/>
      <c r="C25" s="31" t="s">
        <v>104</v>
      </c>
      <c r="D25" s="58"/>
      <c r="E25" s="49"/>
    </row>
    <row r="26" ht="20.2" customHeight="1" spans="1:5">
      <c r="A26" s="31"/>
      <c r="B26" s="31"/>
      <c r="C26" s="31" t="s">
        <v>106</v>
      </c>
      <c r="D26" s="58">
        <v>7.67</v>
      </c>
      <c r="E26" s="49"/>
    </row>
    <row r="27" ht="20.2" customHeight="1" spans="1:5">
      <c r="A27" s="31"/>
      <c r="B27" s="31"/>
      <c r="C27" s="31" t="s">
        <v>108</v>
      </c>
      <c r="D27" s="58"/>
      <c r="E27" s="49"/>
    </row>
    <row r="28" ht="20.2" customHeight="1" spans="1:5">
      <c r="A28" s="31"/>
      <c r="B28" s="31"/>
      <c r="C28" s="31" t="s">
        <v>110</v>
      </c>
      <c r="D28" s="58"/>
      <c r="E28" s="49"/>
    </row>
    <row r="29" ht="20.2" customHeight="1" spans="1:5">
      <c r="A29" s="31"/>
      <c r="B29" s="31"/>
      <c r="C29" s="31" t="s">
        <v>112</v>
      </c>
      <c r="D29" s="58"/>
      <c r="E29" s="49"/>
    </row>
    <row r="30" ht="20.2" customHeight="1" spans="1:5">
      <c r="A30" s="31"/>
      <c r="B30" s="31"/>
      <c r="C30" s="31" t="s">
        <v>114</v>
      </c>
      <c r="D30" s="58"/>
      <c r="E30" s="49"/>
    </row>
    <row r="31" ht="20.2" customHeight="1" spans="1:5">
      <c r="A31" s="31"/>
      <c r="B31" s="31"/>
      <c r="C31" s="31" t="s">
        <v>116</v>
      </c>
      <c r="D31" s="58"/>
      <c r="E31" s="49"/>
    </row>
    <row r="32" ht="20.2" customHeight="1" spans="1:5">
      <c r="A32" s="31"/>
      <c r="B32" s="31"/>
      <c r="C32" s="31" t="s">
        <v>118</v>
      </c>
      <c r="D32" s="58"/>
      <c r="E32" s="49"/>
    </row>
    <row r="33" ht="20.2" customHeight="1" spans="1:5">
      <c r="A33" s="31"/>
      <c r="B33" s="31"/>
      <c r="C33" s="31" t="s">
        <v>120</v>
      </c>
      <c r="D33" s="58"/>
      <c r="E33" s="49"/>
    </row>
    <row r="34" ht="20.2" customHeight="1" spans="1:5">
      <c r="A34" s="31"/>
      <c r="B34" s="31"/>
      <c r="C34" s="31" t="s">
        <v>121</v>
      </c>
      <c r="D34" s="58"/>
      <c r="E34" s="49"/>
    </row>
    <row r="35" ht="20.2" customHeight="1" spans="1:5">
      <c r="A35" s="31"/>
      <c r="B35" s="31"/>
      <c r="C35" s="31" t="s">
        <v>122</v>
      </c>
      <c r="D35" s="58"/>
      <c r="E35" s="49"/>
    </row>
    <row r="36" ht="20.2" customHeight="1" spans="1:5">
      <c r="A36" s="31"/>
      <c r="B36" s="31"/>
      <c r="C36" s="31" t="s">
        <v>123</v>
      </c>
      <c r="D36" s="58"/>
      <c r="E36" s="49"/>
    </row>
    <row r="37" ht="20.2" customHeight="1" spans="1:5">
      <c r="A37" s="31"/>
      <c r="B37" s="31"/>
      <c r="C37" s="31"/>
      <c r="D37" s="31"/>
      <c r="E37" s="49"/>
    </row>
    <row r="38" ht="20.2" customHeight="1" spans="1:5">
      <c r="A38" s="52"/>
      <c r="B38" s="52"/>
      <c r="C38" s="52" t="s">
        <v>218</v>
      </c>
      <c r="D38" s="55"/>
      <c r="E38" s="116"/>
    </row>
    <row r="39" ht="20.2" customHeight="1" spans="1:5">
      <c r="A39" s="52"/>
      <c r="B39" s="52"/>
      <c r="C39" s="52"/>
      <c r="D39" s="52"/>
      <c r="E39" s="116"/>
    </row>
    <row r="40" ht="20.2" customHeight="1" spans="1:5">
      <c r="A40" s="53" t="s">
        <v>219</v>
      </c>
      <c r="B40" s="55">
        <f>B13+B6</f>
        <v>1420.97</v>
      </c>
      <c r="C40" s="53" t="s">
        <v>220</v>
      </c>
      <c r="D40" s="74">
        <f>D38+D6</f>
        <v>1420.97</v>
      </c>
      <c r="E40" s="116"/>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
  <sheetViews>
    <sheetView topLeftCell="A2" workbookViewId="0">
      <selection activeCell="A7" sqref="A7:F23"/>
    </sheetView>
  </sheetViews>
  <sheetFormatPr defaultColWidth="10" defaultRowHeight="13.5"/>
  <cols>
    <col min="1" max="2" width="4.88333333333333" customWidth="1"/>
    <col min="3" max="3" width="5.96666666666667" customWidth="1"/>
    <col min="4" max="5" width="16.4166666666667" customWidth="1"/>
    <col min="6" max="6" width="11.5333333333333" customWidth="1"/>
    <col min="7" max="7" width="12.4833333333333" customWidth="1"/>
    <col min="8" max="8" width="10.8583333333333" customWidth="1"/>
    <col min="9" max="9" width="14.6583333333333" customWidth="1"/>
    <col min="10" max="10" width="11.4" customWidth="1"/>
    <col min="11" max="11" width="19" customWidth="1"/>
    <col min="12" max="12" width="9.76666666666667" customWidth="1"/>
  </cols>
  <sheetData>
    <row r="1" ht="16.35" customHeight="1" spans="1:1">
      <c r="A1" s="26"/>
    </row>
    <row r="2" ht="43.1" customHeight="1" spans="1:11">
      <c r="A2" s="38" t="s">
        <v>12</v>
      </c>
      <c r="B2" s="38"/>
      <c r="C2" s="38"/>
      <c r="D2" s="38"/>
      <c r="E2" s="38"/>
      <c r="F2" s="38"/>
      <c r="G2" s="38"/>
      <c r="H2" s="38"/>
      <c r="I2" s="38"/>
      <c r="J2" s="38"/>
      <c r="K2" s="38"/>
    </row>
    <row r="3" ht="24.15" customHeight="1" spans="1:11">
      <c r="A3" s="51" t="s">
        <v>28</v>
      </c>
      <c r="B3" s="51"/>
      <c r="C3" s="51"/>
      <c r="D3" s="51"/>
      <c r="E3" s="51"/>
      <c r="F3" s="51"/>
      <c r="G3" s="51"/>
      <c r="H3" s="51"/>
      <c r="I3" s="51"/>
      <c r="J3" s="36" t="s">
        <v>29</v>
      </c>
      <c r="K3" s="36"/>
    </row>
    <row r="4" ht="25" customHeight="1" spans="1:11">
      <c r="A4" s="29" t="s">
        <v>150</v>
      </c>
      <c r="B4" s="29"/>
      <c r="C4" s="29"/>
      <c r="D4" s="29" t="s">
        <v>151</v>
      </c>
      <c r="E4" s="29" t="s">
        <v>128</v>
      </c>
      <c r="F4" s="29" t="s">
        <v>152</v>
      </c>
      <c r="G4" s="29"/>
      <c r="H4" s="29"/>
      <c r="I4" s="29"/>
      <c r="J4" s="29"/>
      <c r="K4" s="29" t="s">
        <v>153</v>
      </c>
    </row>
    <row r="5" ht="20.7" customHeight="1" spans="1:11">
      <c r="A5" s="29"/>
      <c r="B5" s="29"/>
      <c r="C5" s="29"/>
      <c r="D5" s="29"/>
      <c r="E5" s="29"/>
      <c r="F5" s="29" t="s">
        <v>131</v>
      </c>
      <c r="G5" s="29" t="s">
        <v>221</v>
      </c>
      <c r="H5" s="29"/>
      <c r="I5" s="29"/>
      <c r="J5" s="29" t="s">
        <v>222</v>
      </c>
      <c r="K5" s="29"/>
    </row>
    <row r="6" ht="28.45" customHeight="1" spans="1:11">
      <c r="A6" s="29" t="s">
        <v>157</v>
      </c>
      <c r="B6" s="29" t="s">
        <v>158</v>
      </c>
      <c r="C6" s="29" t="s">
        <v>159</v>
      </c>
      <c r="D6" s="29"/>
      <c r="E6" s="29"/>
      <c r="F6" s="29"/>
      <c r="G6" s="29" t="s">
        <v>201</v>
      </c>
      <c r="H6" s="29" t="s">
        <v>223</v>
      </c>
      <c r="I6" s="29" t="s">
        <v>194</v>
      </c>
      <c r="J6" s="29"/>
      <c r="K6" s="29"/>
    </row>
    <row r="7" ht="25" customHeight="1" spans="1:12">
      <c r="A7" s="81"/>
      <c r="B7" s="81"/>
      <c r="C7" s="81"/>
      <c r="D7" s="41" t="s">
        <v>128</v>
      </c>
      <c r="E7" s="43">
        <v>1420.97</v>
      </c>
      <c r="F7" s="43">
        <v>145.26</v>
      </c>
      <c r="G7" s="43">
        <v>105.24</v>
      </c>
      <c r="H7" s="43">
        <v>40.02</v>
      </c>
      <c r="I7" s="109"/>
      <c r="J7" s="109"/>
      <c r="K7" s="110">
        <v>1275.71</v>
      </c>
      <c r="L7" s="111"/>
    </row>
    <row r="8" ht="25" customHeight="1" spans="1:12">
      <c r="A8" s="83">
        <v>208</v>
      </c>
      <c r="B8" s="83"/>
      <c r="C8" s="83"/>
      <c r="D8" s="84" t="s">
        <v>160</v>
      </c>
      <c r="E8" s="85">
        <v>1404.1</v>
      </c>
      <c r="F8" s="85">
        <v>128.39</v>
      </c>
      <c r="G8" s="85">
        <v>88.37</v>
      </c>
      <c r="H8" s="85">
        <v>40.02</v>
      </c>
      <c r="I8" s="109"/>
      <c r="J8" s="109"/>
      <c r="K8" s="112"/>
      <c r="L8" s="111"/>
    </row>
    <row r="9" ht="25" customHeight="1" spans="1:12">
      <c r="A9" s="83">
        <v>208</v>
      </c>
      <c r="B9" s="83" t="s">
        <v>161</v>
      </c>
      <c r="C9" s="83"/>
      <c r="D9" s="84" t="s">
        <v>162</v>
      </c>
      <c r="E9" s="85">
        <v>1388.44</v>
      </c>
      <c r="F9" s="85">
        <v>112.73</v>
      </c>
      <c r="G9" s="85">
        <v>72.71</v>
      </c>
      <c r="H9" s="85">
        <v>40.02</v>
      </c>
      <c r="I9" s="109"/>
      <c r="J9" s="109"/>
      <c r="K9" s="112">
        <v>1275.71</v>
      </c>
      <c r="L9" s="111"/>
    </row>
    <row r="10" ht="25" customHeight="1" spans="1:12">
      <c r="A10" s="86" t="s">
        <v>163</v>
      </c>
      <c r="B10" s="86" t="s">
        <v>161</v>
      </c>
      <c r="C10" s="86" t="s">
        <v>164</v>
      </c>
      <c r="D10" s="87" t="s">
        <v>165</v>
      </c>
      <c r="E10" s="88">
        <v>72.71</v>
      </c>
      <c r="F10" s="88">
        <v>72.71</v>
      </c>
      <c r="G10" s="88">
        <v>72.71</v>
      </c>
      <c r="H10" s="88"/>
      <c r="I10" s="109"/>
      <c r="J10" s="109"/>
      <c r="K10" s="112"/>
      <c r="L10" s="111"/>
    </row>
    <row r="11" ht="25" customHeight="1" spans="1:12">
      <c r="A11" s="107" t="s">
        <v>163</v>
      </c>
      <c r="B11" s="107" t="s">
        <v>161</v>
      </c>
      <c r="C11" s="107" t="s">
        <v>161</v>
      </c>
      <c r="D11" s="108" t="s">
        <v>166</v>
      </c>
      <c r="E11" s="88">
        <f>SUM(F11:H11)</f>
        <v>40.02</v>
      </c>
      <c r="F11" s="108"/>
      <c r="G11" s="108"/>
      <c r="H11" s="108">
        <v>40.02</v>
      </c>
      <c r="I11" s="109"/>
      <c r="J11" s="109"/>
      <c r="K11" s="112"/>
      <c r="L11" s="111"/>
    </row>
    <row r="12" ht="25" customHeight="1" spans="1:12">
      <c r="A12" s="92" t="s">
        <v>163</v>
      </c>
      <c r="B12" s="92" t="s">
        <v>161</v>
      </c>
      <c r="C12" s="92" t="s">
        <v>167</v>
      </c>
      <c r="D12" s="93" t="s">
        <v>168</v>
      </c>
      <c r="E12" s="88">
        <f>SUM(F12:O12)</f>
        <v>1275.71</v>
      </c>
      <c r="F12" s="93"/>
      <c r="G12" s="93"/>
      <c r="H12" s="93"/>
      <c r="I12" s="109"/>
      <c r="J12" s="109"/>
      <c r="K12" s="112">
        <v>1275.71</v>
      </c>
      <c r="L12" s="111"/>
    </row>
    <row r="13" ht="25" customHeight="1" spans="1:12">
      <c r="A13" s="89" t="s">
        <v>163</v>
      </c>
      <c r="B13" s="89" t="s">
        <v>169</v>
      </c>
      <c r="C13" s="89"/>
      <c r="D13" s="90" t="s">
        <v>170</v>
      </c>
      <c r="E13" s="85">
        <f t="shared" ref="E10:E15" si="0">SUM(F13:G13)</f>
        <v>30.7</v>
      </c>
      <c r="F13" s="90">
        <v>15.35</v>
      </c>
      <c r="G13" s="90">
        <v>15.35</v>
      </c>
      <c r="H13" s="90"/>
      <c r="I13" s="109"/>
      <c r="J13" s="109"/>
      <c r="K13" s="112"/>
      <c r="L13" s="111"/>
    </row>
    <row r="14" ht="25" customHeight="1" spans="1:12">
      <c r="A14" s="92" t="s">
        <v>163</v>
      </c>
      <c r="B14" s="92" t="s">
        <v>169</v>
      </c>
      <c r="C14" s="92" t="s">
        <v>169</v>
      </c>
      <c r="D14" s="93" t="s">
        <v>171</v>
      </c>
      <c r="E14" s="88">
        <f t="shared" si="0"/>
        <v>20.46</v>
      </c>
      <c r="F14" s="93">
        <v>10.23</v>
      </c>
      <c r="G14" s="93">
        <v>10.23</v>
      </c>
      <c r="H14" s="93"/>
      <c r="I14" s="109"/>
      <c r="J14" s="109"/>
      <c r="K14" s="112"/>
      <c r="L14" s="111"/>
    </row>
    <row r="15" ht="25" customHeight="1" spans="1:12">
      <c r="A15" s="92" t="s">
        <v>163</v>
      </c>
      <c r="B15" s="92" t="s">
        <v>169</v>
      </c>
      <c r="C15" s="92" t="s">
        <v>172</v>
      </c>
      <c r="D15" s="93" t="s">
        <v>173</v>
      </c>
      <c r="E15" s="88">
        <f t="shared" si="0"/>
        <v>10.24</v>
      </c>
      <c r="F15" s="93">
        <v>5.12</v>
      </c>
      <c r="G15" s="93">
        <v>5.12</v>
      </c>
      <c r="H15" s="93"/>
      <c r="I15" s="109"/>
      <c r="J15" s="109"/>
      <c r="K15" s="112"/>
      <c r="L15" s="111"/>
    </row>
    <row r="16" ht="25" customHeight="1" spans="1:12">
      <c r="A16" s="89" t="s">
        <v>163</v>
      </c>
      <c r="B16" s="89" t="s">
        <v>167</v>
      </c>
      <c r="C16" s="89"/>
      <c r="D16" s="90" t="s">
        <v>174</v>
      </c>
      <c r="E16" s="85">
        <v>0.31</v>
      </c>
      <c r="F16" s="90">
        <v>0.31</v>
      </c>
      <c r="G16" s="90">
        <v>0.31</v>
      </c>
      <c r="H16" s="93"/>
      <c r="I16" s="109"/>
      <c r="J16" s="109"/>
      <c r="K16" s="112"/>
      <c r="L16" s="111"/>
    </row>
    <row r="17" ht="25" customHeight="1" spans="1:11">
      <c r="A17" s="92" t="s">
        <v>163</v>
      </c>
      <c r="B17" s="92" t="s">
        <v>167</v>
      </c>
      <c r="C17" s="92" t="s">
        <v>167</v>
      </c>
      <c r="D17" s="93" t="s">
        <v>174</v>
      </c>
      <c r="E17" s="88">
        <v>0.31</v>
      </c>
      <c r="F17" s="93">
        <v>0.31</v>
      </c>
      <c r="G17" s="93">
        <v>0.31</v>
      </c>
      <c r="H17" s="93"/>
      <c r="I17" s="43"/>
      <c r="J17" s="43"/>
      <c r="K17" s="113"/>
    </row>
    <row r="18" ht="25" customHeight="1" spans="1:11">
      <c r="A18" s="89" t="s">
        <v>175</v>
      </c>
      <c r="B18" s="89"/>
      <c r="C18" s="89"/>
      <c r="D18" s="90" t="s">
        <v>176</v>
      </c>
      <c r="E18" s="85">
        <f t="shared" ref="E18:E23" si="1">SUM(F18:G18)</f>
        <v>18.4</v>
      </c>
      <c r="F18" s="90">
        <v>9.2</v>
      </c>
      <c r="G18" s="90">
        <v>9.2</v>
      </c>
      <c r="H18" s="90"/>
      <c r="I18" s="114"/>
      <c r="J18" s="114"/>
      <c r="K18" s="114"/>
    </row>
    <row r="19" ht="22" customHeight="1" spans="1:11">
      <c r="A19" s="89" t="s">
        <v>175</v>
      </c>
      <c r="B19" s="89" t="s">
        <v>177</v>
      </c>
      <c r="C19" s="89"/>
      <c r="D19" s="90" t="s">
        <v>178</v>
      </c>
      <c r="E19" s="85">
        <f t="shared" si="1"/>
        <v>18.4</v>
      </c>
      <c r="F19" s="90">
        <v>9.2</v>
      </c>
      <c r="G19" s="90">
        <v>9.2</v>
      </c>
      <c r="H19" s="90"/>
      <c r="I19" s="105"/>
      <c r="J19" s="105"/>
      <c r="K19" s="105"/>
    </row>
    <row r="20" ht="22" customHeight="1" spans="1:11">
      <c r="A20" s="92" t="s">
        <v>175</v>
      </c>
      <c r="B20" s="92" t="s">
        <v>177</v>
      </c>
      <c r="C20" s="92" t="s">
        <v>167</v>
      </c>
      <c r="D20" s="93" t="s">
        <v>179</v>
      </c>
      <c r="E20" s="85">
        <f t="shared" si="1"/>
        <v>18.4</v>
      </c>
      <c r="F20" s="93">
        <v>9.2</v>
      </c>
      <c r="G20" s="93">
        <v>9.2</v>
      </c>
      <c r="H20" s="93"/>
      <c r="I20" s="98"/>
      <c r="J20" s="98"/>
      <c r="K20" s="98"/>
    </row>
    <row r="21" ht="22" customHeight="1" spans="1:11">
      <c r="A21" s="89" t="s">
        <v>180</v>
      </c>
      <c r="B21" s="89"/>
      <c r="C21" s="89"/>
      <c r="D21" s="90" t="s">
        <v>181</v>
      </c>
      <c r="E21" s="85">
        <f t="shared" si="1"/>
        <v>15.34</v>
      </c>
      <c r="F21" s="90">
        <v>7.67</v>
      </c>
      <c r="G21" s="90">
        <v>7.67</v>
      </c>
      <c r="H21" s="90"/>
      <c r="I21" s="98"/>
      <c r="J21" s="98"/>
      <c r="K21" s="98"/>
    </row>
    <row r="22" ht="22" customHeight="1" spans="1:11">
      <c r="A22" s="89" t="s">
        <v>182</v>
      </c>
      <c r="B22" s="89" t="s">
        <v>161</v>
      </c>
      <c r="C22" s="89"/>
      <c r="D22" s="90" t="s">
        <v>183</v>
      </c>
      <c r="E22" s="85">
        <f t="shared" si="1"/>
        <v>15.34</v>
      </c>
      <c r="F22" s="90">
        <v>7.67</v>
      </c>
      <c r="G22" s="90">
        <v>7.67</v>
      </c>
      <c r="H22" s="90"/>
      <c r="I22" s="98"/>
      <c r="J22" s="98"/>
      <c r="K22" s="98"/>
    </row>
    <row r="23" ht="22" customHeight="1" spans="1:11">
      <c r="A23" s="92" t="s">
        <v>182</v>
      </c>
      <c r="B23" s="92" t="s">
        <v>161</v>
      </c>
      <c r="C23" s="92" t="s">
        <v>164</v>
      </c>
      <c r="D23" s="93" t="s">
        <v>184</v>
      </c>
      <c r="E23" s="85">
        <f t="shared" si="1"/>
        <v>15.34</v>
      </c>
      <c r="F23" s="93">
        <v>7.67</v>
      </c>
      <c r="G23" s="93">
        <v>7.67</v>
      </c>
      <c r="H23" s="93"/>
      <c r="I23" s="98"/>
      <c r="J23" s="98"/>
      <c r="K23" s="98"/>
    </row>
  </sheetData>
  <mergeCells count="11">
    <mergeCell ref="A2:K2"/>
    <mergeCell ref="A3:I3"/>
    <mergeCell ref="J3:K3"/>
    <mergeCell ref="F4:J4"/>
    <mergeCell ref="G5:I5"/>
    <mergeCell ref="D4:D6"/>
    <mergeCell ref="E4:E6"/>
    <mergeCell ref="F5:F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24</vt:i4>
      </vt:variant>
    </vt:vector>
  </HeadingPairs>
  <TitlesOfParts>
    <vt:vector size="24" baseType="lpstr">
      <vt:lpstr>封面</vt:lpstr>
      <vt:lpstr>目录</vt:lpstr>
      <vt:lpstr>1  收支总表</vt:lpstr>
      <vt:lpstr>2  收入总表</vt:lpstr>
      <vt:lpstr>3  支出总表</vt:lpstr>
      <vt:lpstr>4  支出分类汇总表(政府预算)</vt:lpstr>
      <vt:lpstr>5  支出分类汇总表（部门预算）</vt:lpstr>
      <vt:lpstr>6  财政拨款收支总表</vt:lpstr>
      <vt:lpstr>7  一般公共预算支出表</vt:lpstr>
      <vt:lpstr>8  工资福利(政府预算)</vt:lpstr>
      <vt:lpstr>9工资福利（部门预算）</vt:lpstr>
      <vt:lpstr>10  个人和家庭(政府预算)</vt:lpstr>
      <vt:lpstr>11  个人和家庭（部门预算）</vt:lpstr>
      <vt:lpstr>12  商品服务(政府预算)</vt:lpstr>
      <vt:lpstr>13  商品服务（部门预算）</vt:lpstr>
      <vt:lpstr>14  三公经费</vt:lpstr>
      <vt:lpstr>15  政府性基金</vt:lpstr>
      <vt:lpstr>16  政府性基金(政府预算)</vt:lpstr>
      <vt:lpstr>17  政府性基金（部门预算）</vt:lpstr>
      <vt:lpstr>18  国有资本经营预算</vt:lpstr>
      <vt:lpstr>19  财政专户管理资金</vt:lpstr>
      <vt:lpstr>20  专项清单</vt:lpstr>
      <vt:lpstr>21  项目支出绩效目标表</vt:lpstr>
      <vt:lpstr>22  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2022-04-15T06:41:00Z</dcterms:created>
  <dcterms:modified xsi:type="dcterms:W3CDTF">2026-03-13T08:36:11Z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95B909774ED14FD6BB70409E28005565_13</vt:lpwstr>
  </property>
  <property fmtid="{D5CDD505-2E9C-101B-9397-08002B2CF9AE}" pid="3" name="KSOProductBuildVer">
    <vt:lpwstr>2052-11.8.2.8959</vt:lpwstr>
  </property>
  <property fmtid="{D5CDD505-2E9C-101B-9397-08002B2CF9AE}" pid="4" name="CalculationRule">
    <vt:i4>0</vt:i4>
  </property>
</Properties>
</file>