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19" activeTab="23"/>
  </bookViews>
  <sheets>
    <sheet name="封面" sheetId="1" r:id="rId1"/>
    <sheet name="目录" sheetId="2" r:id="rId2"/>
    <sheet name="1  收支总表" sheetId="3" r:id="rId3"/>
    <sheet name="2  收入总表" sheetId="4" r:id="rId4"/>
    <sheet name="3  支出总表" sheetId="5" r:id="rId5"/>
    <sheet name="4  支出分类汇总表(政府预算)" sheetId="6" r:id="rId6"/>
    <sheet name="5  支出分类汇总表（部门预算）" sheetId="7" r:id="rId7"/>
    <sheet name="6  财政拨款收支总表" sheetId="8" r:id="rId8"/>
    <sheet name="7  一般公共预算支出表" sheetId="9" r:id="rId9"/>
    <sheet name="8  工资福利(政府预算)" sheetId="10" r:id="rId10"/>
    <sheet name="9工资福利（部门预算）" sheetId="11" r:id="rId11"/>
    <sheet name="10  个人和家庭(政府预算)" sheetId="12" r:id="rId12"/>
    <sheet name="11  个人和家庭（部门预算）" sheetId="13" r:id="rId13"/>
    <sheet name="12  商品服务(政府预算)" sheetId="14" r:id="rId14"/>
    <sheet name="13  商品服务（部门预算）" sheetId="15" r:id="rId15"/>
    <sheet name="14  三公经费" sheetId="16" r:id="rId16"/>
    <sheet name="15  政府性基金" sheetId="17" r:id="rId17"/>
    <sheet name="16  政府性基金(政府预算)" sheetId="18" r:id="rId18"/>
    <sheet name="17  政府性基金（部门预算）" sheetId="19" r:id="rId19"/>
    <sheet name="18  国有资本经营预算" sheetId="20" r:id="rId20"/>
    <sheet name="19  财政专户管理资金" sheetId="21" r:id="rId21"/>
    <sheet name="20  专项清单" sheetId="22" r:id="rId22"/>
    <sheet name="21  项目支出绩效目标表" sheetId="23" r:id="rId23"/>
    <sheet name="22  整体支出绩效目标表" sheetId="24" r:id="rId24"/>
    <sheet name="Sheet1" sheetId="25" r:id="rId25"/>
  </sheets>
  <calcPr calcId="144525"/>
</workbook>
</file>

<file path=xl/sharedStrings.xml><?xml version="1.0" encoding="utf-8"?>
<sst xmlns="http://schemas.openxmlformats.org/spreadsheetml/2006/main" count="1073" uniqueCount="466">
  <si>
    <t>2025年部门预算公开表</t>
  </si>
  <si>
    <t>单位编码：</t>
  </si>
  <si>
    <t>单位名称：</t>
  </si>
  <si>
    <t>岳阳市南湖新区城市管理局</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</si>
  <si>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</si>
  <si>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</si>
  <si>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</si>
  <si>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</si>
  <si>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</si>
  <si>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</si>
  <si>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</si>
  <si>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</si>
  <si>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</si>
  <si>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</si>
  <si>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</si>
  <si>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</si>
  <si>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</si>
  <si>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</si>
  <si>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</si>
  <si>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</si>
  <si>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</si>
  <si>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</si>
  <si>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</si>
  <si>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</si>
  <si>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</si>
  <si>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专项清单</t>
  </si>
  <si>
    <t>项目支出绩效目标表</t>
  </si>
  <si>
    <t>整体支出绩效目标表</t>
  </si>
  <si>
    <t>单位：岳阳市南湖新区城市管理局</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</si>
  <si>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</si>
  <si>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</si>
  <si>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</si>
  <si>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</si>
  <si>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</si>
  <si>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</si>
  <si>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</si>
  <si>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</si>
  <si>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</si>
  <si>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</si>
  <si>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</si>
  <si>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</si>
  <si>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</si>
  <si>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</si>
  <si>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</si>
  <si>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</si>
  <si>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</si>
  <si>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</si>
  <si>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</si>
  <si>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</si>
  <si>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</si>
  <si>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</si>
  <si>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</si>
  <si>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</si>
  <si>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</si>
  <si>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</si>
  <si>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</si>
  <si>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</si>
  <si>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</si>
  <si>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</si>
  <si>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</si>
  <si>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</si>
  <si>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</si>
  <si>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</si>
  <si>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</si>
  <si>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</si>
  <si>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</si>
  <si>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</si>
  <si>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</si>
  <si>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</si>
  <si>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</si>
  <si>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</si>
  <si>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</si>
  <si>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</si>
  <si>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</si>
  <si>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</si>
  <si>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</si>
  <si>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</si>
  <si>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</si>
  <si>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</si>
  <si>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</si>
  <si>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</si>
  <si>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</si>
  <si>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</si>
  <si>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</si>
  <si>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</si>
  <si>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</si>
  <si>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</si>
  <si>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</si>
  <si>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十三、转移性支出</t>
  </si>
  <si>
    <t xml:space="preserve">    外国政府和国际组织捐赠</t>
  </si>
  <si>
    <t>（十四）交通运输支出</t>
  </si>
  <si>
    <t xml:space="preserve">    对社会保障基金补助</t>
  </si>
  <si>
    <t>十四、其他支出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</si>
  <si>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</si>
  <si>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</si>
  <si>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</si>
  <si>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</si>
  <si>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</si>
  <si>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</si>
  <si>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</si>
  <si>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</si>
  <si>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</si>
  <si>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</si>
  <si>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</si>
  <si>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</si>
  <si>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</si>
  <si>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</si>
  <si>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</si>
  <si>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</si>
  <si>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</si>
  <si>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</si>
  <si>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七、事业收入</t>
  </si>
  <si>
    <t>（二十三）灾害防治及应急管理支出</t>
  </si>
  <si>
    <t>八、事业单位经营收入</t>
  </si>
  <si>
    <t>（二十四）预备费</t>
  </si>
  <si>
    <t>九、上级单位补助收入</t>
  </si>
  <si>
    <t>（二十五）其他支出</t>
  </si>
  <si>
    <t>十、附属单位上缴收入</t>
  </si>
  <si>
    <t>（二十六）转移性支出</t>
  </si>
  <si>
    <t>十一、其他收入</t>
  </si>
  <si>
    <t>（二十七）债务还本支出</t>
  </si>
  <si>
    <t>（二十八）债务付息支出</t>
  </si>
  <si>
    <t>（二十九）债务发行费用支出</t>
  </si>
  <si>
    <t>（三十）抗疫特别国债安排的支出</t>
  </si>
  <si>
    <t>收  入  总  计</t>
  </si>
  <si>
    <t>支  出  总  计</t>
  </si>
  <si>
    <t>单位代码</t>
  </si>
  <si>
    <t>部门（单位）名称</t>
  </si>
  <si>
    <t>合计</t>
  </si>
  <si>
    <t>本年收入</t>
  </si>
  <si>
    <t>上年结转结余</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</si>
  <si>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</si>
  <si>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</si>
  <si>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</si>
  <si>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</si>
  <si>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</si>
  <si>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</si>
  <si>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</si>
  <si>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</si>
  <si>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</si>
  <si>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</si>
  <si>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</si>
  <si>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</si>
  <si>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</si>
  <si>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</si>
  <si>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</si>
  <si>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</si>
  <si>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南湖新区城市管理局</t>
  </si>
  <si>
    <t>功能科目代码</t>
  </si>
  <si>
    <t>功能科目名称</t>
  </si>
  <si>
    <t>基本支出</t>
  </si>
  <si>
    <t>项目支出</t>
  </si>
  <si>
    <t>事业单位经营支出</t>
  </si>
  <si>
    <t>上缴上级支出</t>
  </si>
  <si>
    <t>对附属单位补助支出</t>
  </si>
  <si>
    <t>类</t>
  </si>
  <si>
    <t>款</t>
  </si>
  <si>
    <t>项</t>
  </si>
  <si>
    <t xml:space="preserve"> 岳阳市南湖新区城市管理局本级</t>
  </si>
  <si>
    <t>208</t>
  </si>
  <si>
    <t xml:space="preserve">   社会保障和就业支出</t>
  </si>
  <si>
    <t>05</t>
  </si>
  <si>
    <t xml:space="preserve">     行政事业单位养老支出</t>
  </si>
  <si>
    <t xml:space="preserve">      机关事业单位基本养老保险缴费支出</t>
  </si>
  <si>
    <t>06</t>
  </si>
  <si>
    <t xml:space="preserve">      机关事业单位职业年金缴费支出</t>
  </si>
  <si>
    <t>其他社会保障和就业支出</t>
  </si>
  <si>
    <t xml:space="preserve">      财政对工伤保险基金的补助</t>
  </si>
  <si>
    <t>210</t>
  </si>
  <si>
    <t xml:space="preserve">   卫生健康支出</t>
  </si>
  <si>
    <t>11</t>
  </si>
  <si>
    <t xml:space="preserve">     行政事业单位医疗</t>
  </si>
  <si>
    <t>99</t>
  </si>
  <si>
    <t xml:space="preserve">      其他行政事业单位医疗支出</t>
  </si>
  <si>
    <t>212</t>
  </si>
  <si>
    <t xml:space="preserve">   城乡社区支出</t>
  </si>
  <si>
    <t>01</t>
  </si>
  <si>
    <t xml:space="preserve">     城乡社区管理事务</t>
  </si>
  <si>
    <t xml:space="preserve">      行政运行</t>
  </si>
  <si>
    <t>02</t>
  </si>
  <si>
    <t xml:space="preserve">      一般行政管理事务</t>
  </si>
  <si>
    <t>04</t>
  </si>
  <si>
    <t xml:space="preserve">      城管执法</t>
  </si>
  <si>
    <t xml:space="preserve">      其他城乡社区管理事务支出</t>
  </si>
  <si>
    <t>221</t>
  </si>
  <si>
    <t xml:space="preserve">   住房保障支出</t>
  </si>
  <si>
    <t xml:space="preserve">     住房改革支出</t>
  </si>
  <si>
    <t xml:space="preserve">      住房公积金</t>
  </si>
  <si>
    <r>
      <rPr>
        <b/>
        <sz val="9"/>
        <rFont val="SimSun"/>
        <charset val="134"/>
      </rPr>
      <t>单位：岳阳市南湖新区</t>
    </r>
    <r>
      <rPr>
        <b/>
        <sz val="9"/>
        <color theme="1"/>
        <rFont val="SimSun"/>
        <charset val="134"/>
      </rPr>
      <t>城市管理局</t>
    </r>
  </si>
  <si>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</si>
  <si>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</si>
  <si>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</si>
  <si>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</si>
  <si>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</si>
  <si>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</si>
  <si>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</si>
  <si>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</si>
  <si>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</si>
  <si>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</si>
  <si>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</si>
  <si>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</si>
  <si>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</si>
  <si>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</si>
  <si>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</si>
  <si>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岳阳市南湖新区城市管理局本级</t>
  </si>
  <si>
    <t xml:space="preserve">    机关事业单位基本养老保险缴费支出</t>
  </si>
  <si>
    <t xml:space="preserve">    机关事业单位职业年金缴费支出</t>
  </si>
  <si>
    <t>其他社会保障及就业支出</t>
  </si>
  <si>
    <t xml:space="preserve">    其他行政事业单位医疗支出</t>
  </si>
  <si>
    <t xml:space="preserve">    行政运行</t>
  </si>
  <si>
    <t xml:space="preserve">    一般行政管理事务</t>
  </si>
  <si>
    <t xml:space="preserve">    城管执法</t>
  </si>
  <si>
    <t xml:space="preserve">    其他城乡社区管理事务支出</t>
  </si>
  <si>
    <t xml:space="preserve">    住房公积金</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</si>
  <si>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</si>
  <si>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</si>
  <si>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</si>
  <si>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</si>
  <si>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</si>
  <si>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</si>
  <si>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</si>
  <si>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</si>
  <si>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</si>
  <si>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一、本年收入</t>
  </si>
  <si>
    <t>一、本年支出</t>
  </si>
  <si>
    <t>（一）一般公共预算拨款</t>
  </si>
  <si>
    <t>经费拨款</t>
  </si>
  <si>
    <t>纳入一般公共预算管理的非税收入拨款</t>
  </si>
  <si>
    <t>（二）政府性基金预算拨款</t>
  </si>
  <si>
    <t>（三）国有资本经营预算拨款</t>
  </si>
  <si>
    <t>（四）社会保险基金预算资金</t>
  </si>
  <si>
    <t>二、上年结转</t>
  </si>
  <si>
    <t>二、年终结转结余</t>
  </si>
  <si>
    <t>收    入    总    计</t>
  </si>
  <si>
    <t>支    出    总    计</t>
  </si>
  <si>
    <t>人员经费</t>
  </si>
  <si>
    <t>公用经费</t>
  </si>
  <si>
    <t>商品和服务支出</t>
  </si>
  <si>
    <t>社会保障和就业支出</t>
  </si>
  <si>
    <t xml:space="preserve">     机关事业单位基本养老保险缴费支出</t>
  </si>
  <si>
    <t xml:space="preserve">     机关事业单位职业年金缴费支出</t>
  </si>
  <si>
    <t xml:space="preserve">    其他社会保障和就业支出</t>
  </si>
  <si>
    <t xml:space="preserve">     其他行政事业单位医疗支出</t>
  </si>
  <si>
    <t xml:space="preserve">    城乡社区管理事务</t>
  </si>
  <si>
    <t xml:space="preserve">     行政运行</t>
  </si>
  <si>
    <t xml:space="preserve">     一般行政管理事务</t>
  </si>
  <si>
    <t xml:space="preserve">     城管执法</t>
  </si>
  <si>
    <t xml:space="preserve">    住房改革支出</t>
  </si>
  <si>
    <t xml:space="preserve">     住房公积金</t>
  </si>
  <si>
    <t>工资奖金津补贴</t>
  </si>
  <si>
    <t>社会保障缴费</t>
  </si>
  <si>
    <t>住房公积金</t>
  </si>
  <si>
    <t>其他工资福利支出</t>
  </si>
  <si>
    <t>其他对事业单位补助</t>
  </si>
  <si>
    <t>工资津补贴</t>
  </si>
  <si>
    <t xml:space="preserve">社会保障缴费					 </t>
  </si>
  <si>
    <t xml:space="preserve">其他工资福利支出			 </t>
  </si>
  <si>
    <t>基本工资</t>
  </si>
  <si>
    <t>津贴补贴</t>
  </si>
  <si>
    <t>奖金</t>
  </si>
  <si>
    <t>绩效工资</t>
  </si>
  <si>
    <t>机关事业单位基本养老保险缴费</t>
  </si>
  <si>
    <t>职业年金缴费</t>
  </si>
  <si>
    <t>职工基本医疗保险缴费</t>
  </si>
  <si>
    <t>公务员医疗补助缴费</t>
  </si>
  <si>
    <t>其他社会保障缴费</t>
  </si>
  <si>
    <t>伙食补助费</t>
  </si>
  <si>
    <t>医疗费</t>
  </si>
  <si>
    <t>总计</t>
  </si>
  <si>
    <t>社会福利和救济</t>
  </si>
  <si>
    <t>助学金</t>
  </si>
  <si>
    <t>个人农业生产补贴</t>
  </si>
  <si>
    <t>离退休费</t>
  </si>
  <si>
    <t>其他对个人和家庭的补助</t>
  </si>
  <si>
    <t>离休费</t>
  </si>
  <si>
    <t>退休费</t>
  </si>
  <si>
    <t>退职（役）费</t>
  </si>
  <si>
    <t>抚恤金</t>
  </si>
  <si>
    <t>生活补助</t>
  </si>
  <si>
    <t>救济费</t>
  </si>
  <si>
    <t>医疗费补助</t>
  </si>
  <si>
    <t>奖励金</t>
  </si>
  <si>
    <t>代缴社会保险费</t>
  </si>
  <si>
    <t>办公经费</t>
  </si>
  <si>
    <t>会议费</t>
  </si>
  <si>
    <t>培训费</t>
  </si>
  <si>
    <t>专用材料购置费</t>
  </si>
  <si>
    <t>委托业务费</t>
  </si>
  <si>
    <t>公务接待费</t>
  </si>
  <si>
    <t>因公出国（境）费用</t>
  </si>
  <si>
    <t>公务用车运行维护费</t>
  </si>
  <si>
    <t>维修(护)费</t>
  </si>
  <si>
    <t>其他商品和服务支出</t>
  </si>
  <si>
    <t>总 计</t>
  </si>
  <si>
    <t>办公费</t>
  </si>
  <si>
    <t>印刷费</t>
  </si>
  <si>
    <t>咨询费</t>
  </si>
  <si>
    <t>手续费</t>
  </si>
  <si>
    <t>水费</t>
  </si>
  <si>
    <t>电费</t>
  </si>
  <si>
    <t>邮电费</t>
  </si>
  <si>
    <t>取暖费</t>
  </si>
  <si>
    <t>物业管理费</t>
  </si>
  <si>
    <t>差旅费</t>
  </si>
  <si>
    <t>租赁费</t>
  </si>
  <si>
    <t>专用材料费</t>
  </si>
  <si>
    <t>被装购置费</t>
  </si>
  <si>
    <t>专用燃料费</t>
  </si>
  <si>
    <t>劳务费</t>
  </si>
  <si>
    <t>工会经费</t>
  </si>
  <si>
    <t>福利费</t>
  </si>
  <si>
    <t>其他交通费用</t>
  </si>
  <si>
    <t>税金及附加费用</t>
  </si>
  <si>
    <t>单位名称</t>
  </si>
  <si>
    <t>“三公”经费合计</t>
  </si>
  <si>
    <t>因公出国（境）费</t>
  </si>
  <si>
    <t>公务用车购置及运行费</t>
  </si>
  <si>
    <t xml:space="preserve">公务接待费  </t>
  </si>
  <si>
    <t>公务用车购置费</t>
  </si>
  <si>
    <t>公务用车运行费</t>
  </si>
  <si>
    <t>科目编码</t>
  </si>
  <si>
    <t>科目名称</t>
  </si>
  <si>
    <t>本年政府性基金预算支出</t>
  </si>
  <si>
    <t>国有资本经营预算支出表</t>
  </si>
  <si>
    <t>本年国有资本经营预算支出</t>
  </si>
  <si>
    <t>本年财政专户管理资金预算支出</t>
  </si>
  <si>
    <t>专项资金预算汇总表</t>
  </si>
  <si>
    <t>专项名称</t>
  </si>
  <si>
    <t>预算额度</t>
  </si>
  <si>
    <t>预算编制方式</t>
  </si>
  <si>
    <t xml:space="preserve">总计  </t>
  </si>
  <si>
    <t>政府性基金</t>
  </si>
  <si>
    <t>编入部门预算金额</t>
  </si>
  <si>
    <t>财政代编金额</t>
  </si>
  <si>
    <t>一般公共预算小计</t>
  </si>
  <si>
    <t>纳入一般公共预算管理的非税收入</t>
  </si>
  <si>
    <t>一般债券</t>
  </si>
  <si>
    <t>外国政府和国际组织贷款</t>
  </si>
  <si>
    <t>外国政府和国际组织赠款</t>
  </si>
  <si>
    <t>行政执法</t>
  </si>
  <si>
    <t>垃圾分类</t>
  </si>
  <si>
    <t>城管局赔款</t>
  </si>
  <si>
    <t>城管专项</t>
  </si>
  <si>
    <t>绿化维护</t>
  </si>
  <si>
    <t>南湖新区宣传服务费</t>
  </si>
  <si>
    <t>老旧供水管网改造工程</t>
  </si>
  <si>
    <t>单位（专项）名称</t>
  </si>
  <si>
    <t>资金总额</t>
  </si>
  <si>
    <t>实施期绩效目标</t>
  </si>
  <si>
    <t>绩效指标</t>
  </si>
  <si>
    <t>一级指标</t>
  </si>
  <si>
    <t>二级指标</t>
  </si>
  <si>
    <t>三级指标</t>
  </si>
  <si>
    <t>指标值</t>
  </si>
  <si>
    <t>指标值内容</t>
  </si>
  <si>
    <t>评（扣分标准）</t>
  </si>
  <si>
    <t xml:space="preserve"> 度量单位</t>
  </si>
  <si>
    <t>指标值类型</t>
  </si>
  <si>
    <t>备注</t>
  </si>
  <si>
    <t>完成全区内所有社区示范创建工作。规范管理全区公共机构、居民小区、公共场所、经营场所生活垃圾分类收集点。开展家庭源四分类垃圾的分类收集、分类运输、分类处理，引导厨余垃圾产生量占生活垃圾清运量20%，建立与分类体系配套的收运体系与再生资源利用相协调的回收体系；实现居民知晓率为100%，参与率为80%。</t>
  </si>
  <si>
    <t>成本指标</t>
  </si>
  <si>
    <t>经济成本指标</t>
  </si>
  <si>
    <t>社会成本指标</t>
  </si>
  <si>
    <t>生态环境成本指标</t>
  </si>
  <si>
    <t>产出指标</t>
  </si>
  <si>
    <t>数量指标</t>
  </si>
  <si>
    <t>覆盖率</t>
  </si>
  <si>
    <t>垃圾分类收集的覆盖率</t>
  </si>
  <si>
    <t>文件要求范围内全覆盖</t>
  </si>
  <si>
    <t>%</t>
  </si>
  <si>
    <t>定量</t>
  </si>
  <si>
    <t>时效指标</t>
  </si>
  <si>
    <t>质量指标</t>
  </si>
  <si>
    <t>准确率</t>
  </si>
  <si>
    <t>分类投放的准确率</t>
  </si>
  <si>
    <t>准确率大于99%</t>
  </si>
  <si>
    <t>满意度指标</t>
  </si>
  <si>
    <t>服务对象满意度指标</t>
  </si>
  <si>
    <t>效益指标</t>
  </si>
  <si>
    <t>经济效益指标</t>
  </si>
  <si>
    <t>社会效益指标</t>
  </si>
  <si>
    <t>生态效益指标</t>
  </si>
  <si>
    <t>维护辖区市容秩序，对辖区燃气、禁炮工作开展安全宣传、检查、执法工作，及时检测噪声、油烟污染，提升空气质量。</t>
  </si>
  <si>
    <t>合理分配执法经费、高效利用资金</t>
  </si>
  <si>
    <t>合理、高效</t>
  </si>
  <si>
    <t>定性</t>
  </si>
  <si>
    <t>案件处置</t>
  </si>
  <si>
    <t>有效</t>
  </si>
  <si>
    <t>违法行为查处率</t>
  </si>
  <si>
    <t>90</t>
  </si>
  <si>
    <t>≥</t>
  </si>
  <si>
    <t>处置时效</t>
  </si>
  <si>
    <t>及时</t>
  </si>
  <si>
    <t>执法案件处理</t>
  </si>
  <si>
    <t>及时有效</t>
  </si>
  <si>
    <t>行道树台风天倾倒致人身伤害案法院执行款</t>
  </si>
  <si>
    <t>依法执行</t>
  </si>
  <si>
    <t>及时执行</t>
  </si>
  <si>
    <t>市政化粪池等尾款支付</t>
  </si>
  <si>
    <t>完成结算</t>
  </si>
  <si>
    <t>为辖区内道路绿化植被进行养护补栽，建设宜居、宜游优美南湖</t>
  </si>
  <si>
    <t>植株存活率</t>
  </si>
  <si>
    <t>95≥</t>
  </si>
  <si>
    <t>道路绿化率</t>
  </si>
  <si>
    <t>96≥</t>
  </si>
  <si>
    <t>绿化行道树死株率</t>
  </si>
  <si>
    <t>5≤</t>
  </si>
  <si>
    <t>绿化效果</t>
  </si>
  <si>
    <t>符合旅游城市定位</t>
  </si>
  <si>
    <t>补栽及时性</t>
  </si>
  <si>
    <t>1周内完成</t>
  </si>
  <si>
    <t>市民满意度</t>
  </si>
  <si>
    <t>满意</t>
  </si>
  <si>
    <t>美化城市环境，提升绿化水平</t>
  </si>
  <si>
    <t>效果显著</t>
  </si>
  <si>
    <t>南湖新区宣传维护</t>
  </si>
  <si>
    <t>在高铁站设立宣传南湖旅游度假区广告牌，节庆氛围营造，提升南湖旅游知名度</t>
  </si>
  <si>
    <t>增加第三产业收入</t>
  </si>
  <si>
    <t>知名度</t>
  </si>
  <si>
    <t>旅游业</t>
  </si>
  <si>
    <t>旅游人数</t>
  </si>
  <si>
    <t>扩大知名度</t>
  </si>
  <si>
    <t>知名率</t>
  </si>
  <si>
    <t>尽快推广</t>
  </si>
  <si>
    <t>旅游业增长</t>
  </si>
  <si>
    <t>提升南湖旅游知名度</t>
  </si>
  <si>
    <t>旅游体验</t>
  </si>
  <si>
    <t>满意率</t>
  </si>
  <si>
    <t>老旧供水管网改造</t>
  </si>
  <si>
    <t>加快重点地区和城市城乡结合建设领域城市地下管网建设改造老旧供水管网改造工程</t>
  </si>
  <si>
    <t>居民满意度</t>
  </si>
  <si>
    <t>老旧小区自来水使用状况</t>
  </si>
  <si>
    <t>满足老旧小区居民用水需求</t>
  </si>
  <si>
    <t>2025年部门整体支出绩效目标表</t>
  </si>
  <si>
    <t>填报单位：岳阳市南湖新区城市管理局</t>
  </si>
  <si>
    <t>单位：万元</t>
  </si>
  <si>
    <t>部门名称</t>
  </si>
  <si>
    <t>年度预算申请</t>
  </si>
  <si>
    <t>资金总额：2606.83</t>
  </si>
  <si>
    <t>按收入性质分</t>
  </si>
  <si>
    <t>按支出性质分</t>
  </si>
  <si>
    <t>其中：一般公共预算拨款：2606.83</t>
  </si>
  <si>
    <t>其中：基本支出：277.07</t>
  </si>
  <si>
    <t xml:space="preserve">      政府性基金拨款：  万元</t>
  </si>
  <si>
    <t xml:space="preserve">      项目支出：2329.76  万元</t>
  </si>
  <si>
    <t xml:space="preserve">      纳入专户管理的非税收入拨款：  万元</t>
  </si>
  <si>
    <t xml:space="preserve">      其他资金：      万元</t>
  </si>
  <si>
    <t>部门职能       职责概述</t>
  </si>
  <si>
    <t>依法执行国家和地方关于城市管理和城市管理行政执法的政策、法规，开展依法负责权限范围内的临时占用、挖掘城市道路、街道两侧、公共场地审批，工程建设项目附属绿化工程设计方案审查，工程建设涉及城市绿地、树木审批，许可、核发等行政审批全流程办理。负责对庆典、等活动占用道路管理工作。负责全区燃气特许行业的市场准入、管理及宣传、教育工作。负责生活垃圾分类管理的监督落实。</t>
  </si>
  <si>
    <t>整体绩效目标</t>
  </si>
  <si>
    <t>目标1：提升城市执法管理水平，确保城市运行有序、市容市貌整洁、公共秩序良好，通过依法行政、文明执法，构建和谐宜居的城市环境</t>
  </si>
  <si>
    <t>目标2：。提升执法效率、增强执法公正性、改善市容市貌、保障公共安全、促进公众参与。</t>
  </si>
  <si>
    <t>目标3：</t>
  </si>
  <si>
    <t>部门整体支出年度绩效指标</t>
  </si>
  <si>
    <t>指标值及单位</t>
  </si>
  <si>
    <t>案件处理率</t>
  </si>
  <si>
    <t>行政诉讼率</t>
  </si>
  <si>
    <t>小于1%</t>
  </si>
  <si>
    <t>行道绿化率</t>
  </si>
  <si>
    <t>大于95%</t>
  </si>
  <si>
    <t>安全事故发生率、应急响应速度</t>
  </si>
  <si>
    <t>通过加强城市安全管理，应急响应速度确保公共安全</t>
  </si>
  <si>
    <t>绿化覆盖率、街面整洁度</t>
  </si>
  <si>
    <t>通过加强环境卫生整治和市容秩序维护等工作，提升城市宜居环境。</t>
  </si>
  <si>
    <t>社会公众或服务对象满意度指标</t>
  </si>
  <si>
    <t>大于90%</t>
  </si>
</sst>
</file>

<file path=xl/styles.xml><?xml version="1.0" encoding="utf-8"?>
<styleSheet xmlns="http://schemas.openxmlformats.org/spreadsheetml/2006/main">
  <numFmts count="5">
    <numFmt numFmtId="176" formatCode="0.00_ "/>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54">
    <font>
      <sz val="11"/>
      <color indexed="8"/>
      <name val="宋体"/>
      <charset val="1"/>
      <scheme val="minor"/>
    </font>
    <font>
      <sz val="11"/>
      <color theme="1"/>
      <name val="仿宋"/>
      <charset val="134"/>
    </font>
    <font>
      <b/>
      <sz val="20"/>
      <color indexed="63"/>
      <name val="仿宋"/>
      <charset val="134"/>
    </font>
    <font>
      <sz val="11"/>
      <color rgb="FF000000"/>
      <name val="仿宋"/>
      <charset val="134"/>
    </font>
    <font>
      <sz val="10"/>
      <color rgb="FF000000"/>
      <name val="仿宋"/>
      <charset val="134"/>
    </font>
    <font>
      <b/>
      <sz val="10"/>
      <color rgb="FF000000"/>
      <name val="仿宋"/>
      <charset val="134"/>
    </font>
    <font>
      <b/>
      <sz val="11"/>
      <color theme="1"/>
      <name val="仿宋"/>
      <charset val="134"/>
    </font>
    <font>
      <sz val="10"/>
      <color rgb="FF000000"/>
      <name val="仿宋_GB2312"/>
      <charset val="134"/>
    </font>
    <font>
      <sz val="11"/>
      <color rgb="FF000000"/>
      <name val="仿宋_GB2312"/>
      <charset val="134"/>
    </font>
    <font>
      <sz val="8"/>
      <color indexed="8"/>
      <name val="仿宋"/>
      <charset val="1"/>
    </font>
    <font>
      <sz val="8"/>
      <color rgb="FF000000"/>
      <name val="仿宋"/>
      <charset val="134"/>
    </font>
    <font>
      <sz val="8"/>
      <color theme="1"/>
      <name val="仿宋"/>
      <charset val="134"/>
    </font>
    <font>
      <sz val="8"/>
      <name val="仿宋"/>
      <charset val="134"/>
    </font>
    <font>
      <sz val="12"/>
      <color rgb="FF000000"/>
      <name val="仿宋"/>
      <charset val="134"/>
    </font>
    <font>
      <sz val="10"/>
      <color theme="1"/>
      <name val="仿宋"/>
      <charset val="134"/>
    </font>
    <font>
      <sz val="9"/>
      <name val="SimSun"/>
      <charset val="134"/>
    </font>
    <font>
      <b/>
      <sz val="19"/>
      <name val="SimSun"/>
      <charset val="134"/>
    </font>
    <font>
      <b/>
      <sz val="9"/>
      <name val="SimSun"/>
      <charset val="134"/>
    </font>
    <font>
      <b/>
      <sz val="8"/>
      <name val="SimSun"/>
      <charset val="134"/>
    </font>
    <font>
      <sz val="7"/>
      <name val="SimSun"/>
      <charset val="134"/>
    </font>
    <font>
      <sz val="11"/>
      <name val="SimSun"/>
      <charset val="134"/>
    </font>
    <font>
      <sz val="10.5"/>
      <color theme="1"/>
      <name val="宋体"/>
      <charset val="134"/>
      <scheme val="minor"/>
    </font>
    <font>
      <b/>
      <sz val="17"/>
      <name val="SimSun"/>
      <charset val="134"/>
    </font>
    <font>
      <b/>
      <sz val="11"/>
      <name val="SimSun"/>
      <charset val="134"/>
    </font>
    <font>
      <sz val="8"/>
      <name val="SimSun"/>
      <charset val="134"/>
    </font>
    <font>
      <b/>
      <sz val="7"/>
      <name val="SimSun"/>
      <charset val="134"/>
    </font>
    <font>
      <sz val="8"/>
      <color indexed="8"/>
      <name val="宋体"/>
      <charset val="1"/>
      <scheme val="minor"/>
    </font>
    <font>
      <b/>
      <sz val="8"/>
      <color indexed="8"/>
      <name val="宋体"/>
      <charset val="1"/>
      <scheme val="minor"/>
    </font>
    <font>
      <b/>
      <sz val="11"/>
      <color indexed="8"/>
      <name val="宋体"/>
      <charset val="1"/>
      <scheme val="minor"/>
    </font>
    <font>
      <sz val="6"/>
      <name val="SimSun"/>
      <charset val="134"/>
    </font>
    <font>
      <b/>
      <sz val="15"/>
      <name val="SimSun"/>
      <charset val="134"/>
    </font>
    <font>
      <b/>
      <sz val="20"/>
      <name val="SimSun"/>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indexed="8"/>
      <name val="宋体"/>
      <charset val="134"/>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b/>
      <sz val="9"/>
      <color theme="1"/>
      <name val="SimSun"/>
      <charset val="134"/>
    </font>
  </fonts>
  <fills count="34">
    <fill>
      <patternFill patternType="none"/>
    </fill>
    <fill>
      <patternFill patternType="gray125"/>
    </fill>
    <fill>
      <patternFill patternType="solid">
        <fgColor rgb="FFFFFFFF"/>
        <bgColor rgb="FFFFFFFF"/>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auto="1"/>
      </top>
      <bottom style="thin">
        <color auto="1"/>
      </bottom>
      <diagonal/>
    </border>
    <border>
      <left style="thin">
        <color rgb="FF000000"/>
      </left>
      <right style="thin">
        <color auto="1"/>
      </right>
      <top style="thin">
        <color rgb="FF000000"/>
      </top>
      <bottom style="thin">
        <color auto="1"/>
      </bottom>
      <diagonal/>
    </border>
    <border>
      <left style="thin">
        <color rgb="FF000000"/>
      </left>
      <right style="thin">
        <color auto="1"/>
      </right>
      <top style="thin">
        <color auto="1"/>
      </top>
      <bottom style="thin">
        <color rgb="FF000000"/>
      </bottom>
      <diagonal/>
    </border>
    <border>
      <left style="thin">
        <color rgb="FF000000"/>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36" fillId="0" borderId="0" applyFont="0" applyFill="0" applyBorder="0" applyAlignment="0" applyProtection="0">
      <alignment vertical="center"/>
    </xf>
    <xf numFmtId="0" fontId="32" fillId="26" borderId="0" applyNumberFormat="0" applyBorder="0" applyAlignment="0" applyProtection="0">
      <alignment vertical="center"/>
    </xf>
    <xf numFmtId="0" fontId="49" fillId="23" borderId="23" applyNumberFormat="0" applyAlignment="0" applyProtection="0">
      <alignment vertical="center"/>
    </xf>
    <xf numFmtId="44" fontId="36" fillId="0" borderId="0" applyFont="0" applyFill="0" applyBorder="0" applyAlignment="0" applyProtection="0">
      <alignment vertical="center"/>
    </xf>
    <xf numFmtId="41" fontId="36" fillId="0" borderId="0" applyFont="0" applyFill="0" applyBorder="0" applyAlignment="0" applyProtection="0">
      <alignment vertical="center"/>
    </xf>
    <xf numFmtId="0" fontId="32" fillId="6" borderId="0" applyNumberFormat="0" applyBorder="0" applyAlignment="0" applyProtection="0">
      <alignment vertical="center"/>
    </xf>
    <xf numFmtId="0" fontId="40" fillId="10" borderId="0" applyNumberFormat="0" applyBorder="0" applyAlignment="0" applyProtection="0">
      <alignment vertical="center"/>
    </xf>
    <xf numFmtId="43" fontId="36" fillId="0" borderId="0" applyFont="0" applyFill="0" applyBorder="0" applyAlignment="0" applyProtection="0">
      <alignment vertical="center"/>
    </xf>
    <xf numFmtId="0" fontId="42" fillId="29" borderId="0" applyNumberFormat="0" applyBorder="0" applyAlignment="0" applyProtection="0">
      <alignment vertical="center"/>
    </xf>
    <xf numFmtId="0" fontId="47" fillId="0" borderId="0" applyNumberFormat="0" applyFill="0" applyBorder="0" applyAlignment="0" applyProtection="0">
      <alignment vertical="center"/>
    </xf>
    <xf numFmtId="9" fontId="36" fillId="0" borderId="0" applyFont="0" applyFill="0" applyBorder="0" applyAlignment="0" applyProtection="0">
      <alignment vertical="center"/>
    </xf>
    <xf numFmtId="0" fontId="39" fillId="0" borderId="0" applyNumberFormat="0" applyFill="0" applyBorder="0" applyAlignment="0" applyProtection="0">
      <alignment vertical="center"/>
    </xf>
    <xf numFmtId="0" fontId="36" fillId="15" borderId="20" applyNumberFormat="0" applyFont="0" applyAlignment="0" applyProtection="0">
      <alignment vertical="center"/>
    </xf>
    <xf numFmtId="0" fontId="42" fillId="22" borderId="0" applyNumberFormat="0" applyBorder="0" applyAlignment="0" applyProtection="0">
      <alignment vertical="center"/>
    </xf>
    <xf numFmtId="0" fontId="3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4" fillId="0" borderId="18" applyNumberFormat="0" applyFill="0" applyAlignment="0" applyProtection="0">
      <alignment vertical="center"/>
    </xf>
    <xf numFmtId="0" fontId="34" fillId="0" borderId="18" applyNumberFormat="0" applyFill="0" applyAlignment="0" applyProtection="0">
      <alignment vertical="center"/>
    </xf>
    <xf numFmtId="0" fontId="42" fillId="28" borderId="0" applyNumberFormat="0" applyBorder="0" applyAlignment="0" applyProtection="0">
      <alignment vertical="center"/>
    </xf>
    <xf numFmtId="0" fontId="38" fillId="0" borderId="22" applyNumberFormat="0" applyFill="0" applyAlignment="0" applyProtection="0">
      <alignment vertical="center"/>
    </xf>
    <xf numFmtId="0" fontId="42" fillId="21" borderId="0" applyNumberFormat="0" applyBorder="0" applyAlignment="0" applyProtection="0">
      <alignment vertical="center"/>
    </xf>
    <xf numFmtId="0" fontId="43" fillId="14" borderId="19" applyNumberFormat="0" applyAlignment="0" applyProtection="0">
      <alignment vertical="center"/>
    </xf>
    <xf numFmtId="0" fontId="50" fillId="14" borderId="23" applyNumberFormat="0" applyAlignment="0" applyProtection="0">
      <alignment vertical="center"/>
    </xf>
    <xf numFmtId="0" fontId="33" fillId="5" borderId="17" applyNumberFormat="0" applyAlignment="0" applyProtection="0">
      <alignment vertical="center"/>
    </xf>
    <xf numFmtId="0" fontId="32" fillId="33" borderId="0" applyNumberFormat="0" applyBorder="0" applyAlignment="0" applyProtection="0">
      <alignment vertical="center"/>
    </xf>
    <xf numFmtId="0" fontId="42" fillId="18" borderId="0" applyNumberFormat="0" applyBorder="0" applyAlignment="0" applyProtection="0">
      <alignment vertical="center"/>
    </xf>
    <xf numFmtId="0" fontId="51" fillId="0" borderId="24" applyNumberFormat="0" applyFill="0" applyAlignment="0" applyProtection="0">
      <alignment vertical="center"/>
    </xf>
    <xf numFmtId="0" fontId="45" fillId="0" borderId="21" applyNumberFormat="0" applyFill="0" applyAlignment="0" applyProtection="0">
      <alignment vertical="center"/>
    </xf>
    <xf numFmtId="0" fontId="52" fillId="32" borderId="0" applyNumberFormat="0" applyBorder="0" applyAlignment="0" applyProtection="0">
      <alignment vertical="center"/>
    </xf>
    <xf numFmtId="0" fontId="48" fillId="20" borderId="0" applyNumberFormat="0" applyBorder="0" applyAlignment="0" applyProtection="0">
      <alignment vertical="center"/>
    </xf>
    <xf numFmtId="0" fontId="32" fillId="25" borderId="0" applyNumberFormat="0" applyBorder="0" applyAlignment="0" applyProtection="0">
      <alignment vertical="center"/>
    </xf>
    <xf numFmtId="0" fontId="42" fillId="13" borderId="0" applyNumberFormat="0" applyBorder="0" applyAlignment="0" applyProtection="0">
      <alignment vertical="center"/>
    </xf>
    <xf numFmtId="0" fontId="32" fillId="24" borderId="0" applyNumberFormat="0" applyBorder="0" applyAlignment="0" applyProtection="0">
      <alignment vertical="center"/>
    </xf>
    <xf numFmtId="0" fontId="32" fillId="4" borderId="0" applyNumberFormat="0" applyBorder="0" applyAlignment="0" applyProtection="0">
      <alignment vertical="center"/>
    </xf>
    <xf numFmtId="0" fontId="32" fillId="31" borderId="0" applyNumberFormat="0" applyBorder="0" applyAlignment="0" applyProtection="0">
      <alignment vertical="center"/>
    </xf>
    <xf numFmtId="0" fontId="32" fillId="9" borderId="0" applyNumberFormat="0" applyBorder="0" applyAlignment="0" applyProtection="0">
      <alignment vertical="center"/>
    </xf>
    <xf numFmtId="0" fontId="42" fillId="12" borderId="0" applyNumberFormat="0" applyBorder="0" applyAlignment="0" applyProtection="0">
      <alignment vertical="center"/>
    </xf>
    <xf numFmtId="0" fontId="42" fillId="17" borderId="0" applyNumberFormat="0" applyBorder="0" applyAlignment="0" applyProtection="0">
      <alignment vertical="center"/>
    </xf>
    <xf numFmtId="0" fontId="32" fillId="30" borderId="0" applyNumberFormat="0" applyBorder="0" applyAlignment="0" applyProtection="0">
      <alignment vertical="center"/>
    </xf>
    <xf numFmtId="0" fontId="32" fillId="8" borderId="0" applyNumberFormat="0" applyBorder="0" applyAlignment="0" applyProtection="0">
      <alignment vertical="center"/>
    </xf>
    <xf numFmtId="0" fontId="42" fillId="11" borderId="0" applyNumberFormat="0" applyBorder="0" applyAlignment="0" applyProtection="0">
      <alignment vertical="center"/>
    </xf>
    <xf numFmtId="0" fontId="32" fillId="3" borderId="0" applyNumberFormat="0" applyBorder="0" applyAlignment="0" applyProtection="0">
      <alignment vertical="center"/>
    </xf>
    <xf numFmtId="0" fontId="42" fillId="27" borderId="0" applyNumberFormat="0" applyBorder="0" applyAlignment="0" applyProtection="0">
      <alignment vertical="center"/>
    </xf>
    <xf numFmtId="0" fontId="42" fillId="16" borderId="0" applyNumberFormat="0" applyBorder="0" applyAlignment="0" applyProtection="0">
      <alignment vertical="center"/>
    </xf>
    <xf numFmtId="0" fontId="32" fillId="7" borderId="0" applyNumberFormat="0" applyBorder="0" applyAlignment="0" applyProtection="0">
      <alignment vertical="center"/>
    </xf>
    <xf numFmtId="0" fontId="42" fillId="19" borderId="0" applyNumberFormat="0" applyBorder="0" applyAlignment="0" applyProtection="0">
      <alignment vertical="center"/>
    </xf>
    <xf numFmtId="0" fontId="41" fillId="0" borderId="0">
      <alignment vertical="center"/>
    </xf>
    <xf numFmtId="0" fontId="41" fillId="0" borderId="0">
      <alignment vertical="center"/>
    </xf>
  </cellStyleXfs>
  <cellXfs count="159">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4" fillId="0" borderId="1" xfId="0" applyFont="1" applyFill="1" applyBorder="1" applyAlignment="1">
      <alignment horizontal="left" vertical="center" wrapText="1"/>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lignment vertical="center"/>
    </xf>
    <xf numFmtId="9" fontId="10" fillId="0" borderId="1" xfId="0" applyNumberFormat="1" applyFont="1" applyFill="1" applyBorder="1" applyAlignment="1">
      <alignment horizontal="center" vertical="center"/>
    </xf>
    <xf numFmtId="9" fontId="1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4" fillId="0" borderId="0" xfId="0" applyFont="1" applyFill="1" applyAlignment="1">
      <alignment vertical="center"/>
    </xf>
    <xf numFmtId="0" fontId="15" fillId="0" borderId="0" xfId="0" applyFont="1" applyBorder="1" applyAlignment="1">
      <alignment vertical="center" wrapText="1"/>
    </xf>
    <xf numFmtId="0" fontId="16" fillId="0" borderId="0" xfId="0" applyFont="1" applyAlignment="1">
      <alignment horizontal="center" vertical="center" wrapText="1"/>
    </xf>
    <xf numFmtId="0" fontId="17" fillId="0" borderId="0" xfId="0" applyFont="1" applyBorder="1" applyAlignment="1">
      <alignment vertical="center" wrapText="1"/>
    </xf>
    <xf numFmtId="0" fontId="18" fillId="0" borderId="5" xfId="0" applyFont="1" applyBorder="1" applyAlignment="1">
      <alignment horizontal="center" vertical="center" wrapText="1"/>
    </xf>
    <xf numFmtId="0" fontId="15" fillId="0" borderId="5" xfId="0" applyFont="1" applyBorder="1" applyAlignment="1">
      <alignment vertical="center" wrapText="1"/>
    </xf>
    <xf numFmtId="4" fontId="15" fillId="0" borderId="5" xfId="0" applyNumberFormat="1" applyFont="1" applyBorder="1" applyAlignment="1">
      <alignment vertical="center" wrapText="1"/>
    </xf>
    <xf numFmtId="0" fontId="19" fillId="0" borderId="6" xfId="0" applyFont="1" applyBorder="1" applyAlignment="1">
      <alignment horizontal="center" vertical="center" wrapText="1"/>
    </xf>
    <xf numFmtId="0" fontId="17" fillId="0" borderId="5" xfId="0" applyFont="1" applyBorder="1" applyAlignment="1">
      <alignment vertical="center" wrapText="1"/>
    </xf>
    <xf numFmtId="0" fontId="20" fillId="0" borderId="5" xfId="49" applyFont="1" applyBorder="1" applyAlignment="1">
      <alignment vertical="center" wrapText="1"/>
    </xf>
    <xf numFmtId="0" fontId="20" fillId="0" borderId="5" xfId="49" applyFont="1" applyBorder="1" applyAlignment="1">
      <alignment horizontal="center" vertical="center" wrapText="1"/>
    </xf>
    <xf numFmtId="0" fontId="19" fillId="0" borderId="7" xfId="0" applyFont="1" applyBorder="1" applyAlignment="1">
      <alignment horizontal="center" vertical="center" wrapText="1"/>
    </xf>
    <xf numFmtId="0" fontId="19" fillId="0" borderId="5" xfId="0" applyFont="1" applyBorder="1" applyAlignment="1">
      <alignment vertical="center" wrapText="1"/>
    </xf>
    <xf numFmtId="9" fontId="20" fillId="0" borderId="5" xfId="49" applyNumberFormat="1" applyFont="1" applyBorder="1" applyAlignment="1">
      <alignment horizontal="center" vertical="center" wrapText="1"/>
    </xf>
    <xf numFmtId="0" fontId="19" fillId="0" borderId="8" xfId="0" applyFont="1" applyBorder="1" applyAlignment="1">
      <alignment horizontal="center" vertical="center" wrapText="1"/>
    </xf>
    <xf numFmtId="0" fontId="21" fillId="0" borderId="1" xfId="0" applyFont="1" applyFill="1" applyBorder="1" applyAlignment="1">
      <alignment horizontal="center" vertical="center" wrapText="1"/>
    </xf>
    <xf numFmtId="0" fontId="20" fillId="0" borderId="5" xfId="49" applyFont="1" applyFill="1" applyBorder="1" applyAlignment="1">
      <alignment vertical="center" wrapText="1"/>
    </xf>
    <xf numFmtId="0" fontId="20" fillId="0" borderId="5" xfId="49" applyFont="1" applyFill="1" applyBorder="1" applyAlignment="1">
      <alignment horizontal="center" vertical="center" wrapText="1"/>
    </xf>
    <xf numFmtId="9" fontId="20" fillId="0" borderId="5" xfId="49" applyNumberFormat="1" applyFont="1" applyFill="1" applyBorder="1" applyAlignment="1">
      <alignment horizontal="center" vertical="center" wrapText="1"/>
    </xf>
    <xf numFmtId="4" fontId="19" fillId="0" borderId="5" xfId="0" applyNumberFormat="1" applyFont="1" applyBorder="1" applyAlignment="1">
      <alignment vertical="center" wrapText="1"/>
    </xf>
    <xf numFmtId="0" fontId="17" fillId="0" borderId="0" xfId="0" applyFont="1" applyBorder="1" applyAlignment="1">
      <alignment horizontal="right" vertical="center" wrapText="1"/>
    </xf>
    <xf numFmtId="0" fontId="20" fillId="0" borderId="5" xfId="0" applyFont="1" applyBorder="1" applyAlignment="1">
      <alignment vertical="center" wrapText="1"/>
    </xf>
    <xf numFmtId="0" fontId="20" fillId="0" borderId="5" xfId="0" applyFont="1" applyFill="1" applyBorder="1" applyAlignment="1">
      <alignment vertical="center" wrapText="1"/>
    </xf>
    <xf numFmtId="0" fontId="0" fillId="0" borderId="9" xfId="0" applyFont="1" applyBorder="1">
      <alignment vertical="center"/>
    </xf>
    <xf numFmtId="0" fontId="20" fillId="0" borderId="10" xfId="0" applyFont="1" applyFill="1" applyBorder="1" applyAlignment="1">
      <alignment vertical="center" wrapText="1"/>
    </xf>
    <xf numFmtId="0" fontId="0" fillId="0" borderId="1" xfId="0" applyFont="1" applyBorder="1">
      <alignment vertical="center"/>
    </xf>
    <xf numFmtId="0" fontId="21" fillId="0" borderId="11" xfId="0" applyFont="1" applyFill="1" applyBorder="1" applyAlignment="1">
      <alignment horizontal="center" vertical="center" wrapText="1"/>
    </xf>
    <xf numFmtId="0" fontId="0" fillId="0" borderId="12" xfId="0" applyFont="1" applyBorder="1">
      <alignment vertical="center"/>
    </xf>
    <xf numFmtId="0" fontId="22" fillId="0" borderId="0" xfId="0" applyFont="1" applyBorder="1" applyAlignment="1">
      <alignment horizontal="center" vertical="center" wrapText="1"/>
    </xf>
    <xf numFmtId="0" fontId="23" fillId="0" borderId="0" xfId="0" applyFont="1" applyBorder="1" applyAlignment="1">
      <alignment vertical="center" wrapText="1"/>
    </xf>
    <xf numFmtId="0" fontId="24" fillId="0" borderId="0" xfId="0" applyFont="1" applyBorder="1" applyAlignment="1">
      <alignment vertical="center" wrapText="1"/>
    </xf>
    <xf numFmtId="0" fontId="18" fillId="0" borderId="5" xfId="0" applyFont="1" applyBorder="1" applyAlignment="1">
      <alignment vertical="center" wrapText="1"/>
    </xf>
    <xf numFmtId="4" fontId="18" fillId="0" borderId="5" xfId="0" applyNumberFormat="1" applyFont="1" applyBorder="1" applyAlignment="1">
      <alignment vertical="center" wrapText="1"/>
    </xf>
    <xf numFmtId="0" fontId="18" fillId="0" borderId="5" xfId="0" applyFont="1" applyBorder="1" applyAlignment="1">
      <alignment horizontal="left" vertical="center" wrapText="1"/>
    </xf>
    <xf numFmtId="0" fontId="24" fillId="0" borderId="5" xfId="0" applyFont="1" applyFill="1" applyBorder="1" applyAlignment="1">
      <alignment horizontal="left" vertical="center" wrapText="1"/>
    </xf>
    <xf numFmtId="0" fontId="24" fillId="2" borderId="5" xfId="0" applyFont="1" applyFill="1" applyBorder="1" applyAlignment="1">
      <alignment horizontal="left" vertical="center" wrapText="1"/>
    </xf>
    <xf numFmtId="4" fontId="24" fillId="0" borderId="5" xfId="0" applyNumberFormat="1" applyFont="1" applyBorder="1" applyAlignment="1">
      <alignment vertical="center" wrapText="1"/>
    </xf>
    <xf numFmtId="0" fontId="19" fillId="2" borderId="5" xfId="0" applyFont="1" applyFill="1" applyBorder="1" applyAlignment="1">
      <alignment horizontal="left" vertical="center" wrapText="1"/>
    </xf>
    <xf numFmtId="0" fontId="19" fillId="0" borderId="0" xfId="0" applyFont="1" applyBorder="1" applyAlignment="1">
      <alignment vertical="center" wrapText="1"/>
    </xf>
    <xf numFmtId="0" fontId="20" fillId="2" borderId="5" xfId="0" applyFont="1" applyFill="1" applyBorder="1" applyAlignment="1">
      <alignment horizontal="left" vertical="center" wrapText="1"/>
    </xf>
    <xf numFmtId="0" fontId="24" fillId="0" borderId="5" xfId="0" applyFont="1" applyBorder="1" applyAlignment="1">
      <alignment vertical="center" wrapText="1"/>
    </xf>
    <xf numFmtId="0" fontId="25" fillId="0" borderId="5" xfId="0" applyFont="1" applyBorder="1" applyAlignment="1">
      <alignment vertical="center" wrapText="1"/>
    </xf>
    <xf numFmtId="0" fontId="25" fillId="0" borderId="5" xfId="0" applyFont="1" applyBorder="1" applyAlignment="1">
      <alignment horizontal="center" vertical="center" wrapText="1"/>
    </xf>
    <xf numFmtId="4" fontId="25" fillId="0" borderId="5" xfId="0" applyNumberFormat="1" applyFont="1" applyBorder="1" applyAlignment="1">
      <alignment horizontal="center" vertical="center" wrapText="1"/>
    </xf>
    <xf numFmtId="4" fontId="25" fillId="0" borderId="5" xfId="0" applyNumberFormat="1" applyFont="1" applyBorder="1" applyAlignment="1">
      <alignment vertical="center" wrapText="1"/>
    </xf>
    <xf numFmtId="0" fontId="25" fillId="0" borderId="5" xfId="0" applyFont="1" applyBorder="1" applyAlignment="1">
      <alignment horizontal="left" vertical="center" wrapText="1"/>
    </xf>
    <xf numFmtId="0" fontId="25" fillId="2" borderId="5" xfId="0" applyFont="1" applyFill="1" applyBorder="1" applyAlignment="1">
      <alignment horizontal="left" vertical="center" wrapText="1"/>
    </xf>
    <xf numFmtId="4" fontId="19" fillId="0" borderId="5" xfId="0" applyNumberFormat="1" applyFont="1" applyBorder="1" applyAlignment="1">
      <alignment horizontal="right" vertical="center" wrapText="1"/>
    </xf>
    <xf numFmtId="0" fontId="18" fillId="0" borderId="6" xfId="0" applyFont="1" applyBorder="1" applyAlignment="1">
      <alignment horizontal="center" vertical="center" wrapText="1"/>
    </xf>
    <xf numFmtId="0" fontId="18" fillId="0" borderId="8" xfId="0" applyFont="1" applyBorder="1" applyAlignment="1">
      <alignment horizontal="center" vertical="center" wrapText="1"/>
    </xf>
    <xf numFmtId="0" fontId="25" fillId="2" borderId="5" xfId="0" applyFont="1" applyFill="1" applyBorder="1" applyAlignment="1">
      <alignment vertical="center" wrapText="1"/>
    </xf>
    <xf numFmtId="0" fontId="19" fillId="2" borderId="5" xfId="0" applyFont="1" applyFill="1" applyBorder="1" applyAlignment="1">
      <alignment horizontal="center" vertical="center" wrapText="1"/>
    </xf>
    <xf numFmtId="4" fontId="19" fillId="2" borderId="5" xfId="0" applyNumberFormat="1" applyFont="1" applyFill="1" applyBorder="1" applyAlignment="1">
      <alignment vertical="center" wrapText="1"/>
    </xf>
    <xf numFmtId="0" fontId="22" fillId="0" borderId="0" xfId="0" applyFont="1" applyAlignment="1">
      <alignment horizontal="center" vertical="center" wrapText="1"/>
    </xf>
    <xf numFmtId="0" fontId="17" fillId="0" borderId="0" xfId="0" applyFont="1" applyAlignment="1">
      <alignment horizontal="left" vertical="center" wrapText="1"/>
    </xf>
    <xf numFmtId="0" fontId="17" fillId="0" borderId="0" xfId="0" applyFont="1" applyAlignment="1">
      <alignment horizontal="center" vertical="center" wrapText="1"/>
    </xf>
    <xf numFmtId="0" fontId="18" fillId="0" borderId="1" xfId="0" applyFont="1" applyBorder="1" applyAlignment="1">
      <alignment horizontal="center" vertical="center" wrapText="1"/>
    </xf>
    <xf numFmtId="0" fontId="25" fillId="0" borderId="1" xfId="0" applyFont="1" applyBorder="1" applyAlignment="1">
      <alignment vertical="center" wrapText="1"/>
    </xf>
    <xf numFmtId="4" fontId="25" fillId="0" borderId="1" xfId="0" applyNumberFormat="1" applyFont="1" applyBorder="1" applyAlignment="1">
      <alignment horizontal="center" vertical="center" wrapText="1"/>
    </xf>
    <xf numFmtId="4" fontId="25" fillId="0" borderId="1" xfId="0" applyNumberFormat="1" applyFont="1" applyBorder="1" applyAlignment="1">
      <alignment vertical="center" wrapText="1"/>
    </xf>
    <xf numFmtId="0" fontId="25" fillId="0" borderId="12" xfId="0" applyFont="1" applyBorder="1" applyAlignment="1">
      <alignment horizontal="left" vertical="center" wrapText="1"/>
    </xf>
    <xf numFmtId="4" fontId="25" fillId="0" borderId="12" xfId="0" applyNumberFormat="1" applyFont="1" applyBorder="1" applyAlignment="1">
      <alignment vertical="center" wrapText="1"/>
    </xf>
    <xf numFmtId="4" fontId="25" fillId="0" borderId="5" xfId="0" applyNumberFormat="1" applyFont="1" applyBorder="1" applyAlignment="1">
      <alignment horizontal="right" vertical="center" wrapText="1"/>
    </xf>
    <xf numFmtId="0" fontId="0" fillId="0" borderId="0" xfId="0" applyFont="1" applyAlignment="1">
      <alignment horizontal="center" vertical="center"/>
    </xf>
    <xf numFmtId="4" fontId="17" fillId="0" borderId="5" xfId="0" applyNumberFormat="1" applyFont="1" applyBorder="1" applyAlignment="1">
      <alignment horizontal="center" vertical="center" wrapText="1"/>
    </xf>
    <xf numFmtId="4" fontId="17" fillId="0" borderId="5" xfId="0" applyNumberFormat="1" applyFont="1" applyBorder="1" applyAlignment="1">
      <alignment horizontal="right" vertical="center" wrapText="1"/>
    </xf>
    <xf numFmtId="0" fontId="15" fillId="2" borderId="5" xfId="0" applyFont="1" applyFill="1" applyBorder="1" applyAlignment="1">
      <alignment horizontal="center" vertical="center" wrapText="1"/>
    </xf>
    <xf numFmtId="4" fontId="15" fillId="0" borderId="5" xfId="0" applyNumberFormat="1" applyFont="1" applyBorder="1" applyAlignment="1">
      <alignment horizontal="right" vertical="center" wrapText="1"/>
    </xf>
    <xf numFmtId="0" fontId="16" fillId="0" borderId="0" xfId="0" applyFont="1" applyBorder="1" applyAlignment="1">
      <alignment horizontal="center" vertical="center" wrapText="1"/>
    </xf>
    <xf numFmtId="0" fontId="0" fillId="0" borderId="13" xfId="0" applyFont="1" applyBorder="1">
      <alignment vertical="center"/>
    </xf>
    <xf numFmtId="4" fontId="25" fillId="0" borderId="5" xfId="50" applyNumberFormat="1" applyFont="1" applyFill="1" applyBorder="1" applyAlignment="1">
      <alignment horizontal="center" vertical="center" wrapText="1"/>
    </xf>
    <xf numFmtId="4" fontId="18" fillId="0" borderId="5" xfId="49" applyNumberFormat="1" applyFont="1" applyFill="1" applyBorder="1" applyAlignment="1">
      <alignment horizontal="center" vertical="center" wrapText="1"/>
    </xf>
    <xf numFmtId="176" fontId="18" fillId="0" borderId="5" xfId="0" applyNumberFormat="1" applyFont="1" applyBorder="1" applyAlignment="1">
      <alignment horizontal="center" vertical="center" wrapText="1"/>
    </xf>
    <xf numFmtId="4" fontId="24" fillId="0" borderId="5" xfId="49" applyNumberFormat="1" applyFont="1" applyFill="1" applyBorder="1" applyAlignment="1">
      <alignment horizontal="center" vertical="center" wrapText="1"/>
    </xf>
    <xf numFmtId="0" fontId="19" fillId="0" borderId="5" xfId="0" applyFont="1" applyBorder="1" applyAlignment="1">
      <alignment horizontal="center" vertical="center" wrapText="1"/>
    </xf>
    <xf numFmtId="0" fontId="25" fillId="2" borderId="5" xfId="0" applyFont="1" applyFill="1" applyBorder="1" applyAlignment="1">
      <alignment horizontal="center" vertical="center" wrapText="1"/>
    </xf>
    <xf numFmtId="4" fontId="24" fillId="0" borderId="5" xfId="0" applyNumberFormat="1" applyFont="1" applyBorder="1" applyAlignment="1">
      <alignment horizontal="right" vertical="center" wrapText="1"/>
    </xf>
    <xf numFmtId="0" fontId="26" fillId="0" borderId="14" xfId="0" applyFont="1" applyBorder="1" applyAlignment="1">
      <alignment horizontal="center" vertical="center"/>
    </xf>
    <xf numFmtId="0" fontId="26" fillId="0" borderId="9" xfId="0" applyFont="1" applyBorder="1">
      <alignment vertical="center"/>
    </xf>
    <xf numFmtId="49" fontId="19" fillId="2" borderId="5" xfId="0" applyNumberFormat="1" applyFont="1" applyFill="1" applyBorder="1" applyAlignment="1">
      <alignment horizontal="center" vertical="center" wrapText="1"/>
    </xf>
    <xf numFmtId="0" fontId="19" fillId="2" borderId="5" xfId="0" applyFont="1" applyFill="1" applyBorder="1" applyAlignment="1">
      <alignment vertical="center" wrapText="1"/>
    </xf>
    <xf numFmtId="0" fontId="26" fillId="0" borderId="13" xfId="0" applyFont="1" applyBorder="1" applyAlignment="1">
      <alignment horizontal="center" vertical="center"/>
    </xf>
    <xf numFmtId="0" fontId="26" fillId="0" borderId="1" xfId="0" applyFont="1" applyBorder="1">
      <alignment vertical="center"/>
    </xf>
    <xf numFmtId="0" fontId="27" fillId="0" borderId="1" xfId="0" applyFont="1" applyBorder="1" applyAlignment="1">
      <alignment horizontal="center" vertical="center"/>
    </xf>
    <xf numFmtId="0" fontId="27" fillId="0" borderId="1" xfId="0" applyFont="1" applyBorder="1">
      <alignment vertical="center"/>
    </xf>
    <xf numFmtId="0" fontId="26" fillId="0" borderId="1" xfId="0" applyFont="1" applyBorder="1" applyAlignment="1">
      <alignment horizontal="center" vertical="center"/>
    </xf>
    <xf numFmtId="0" fontId="28" fillId="0" borderId="0" xfId="0" applyFont="1">
      <alignment vertical="center"/>
    </xf>
    <xf numFmtId="0" fontId="18" fillId="0" borderId="14" xfId="0" applyFont="1" applyBorder="1" applyAlignment="1">
      <alignment horizontal="center" vertical="center" wrapText="1"/>
    </xf>
    <xf numFmtId="4" fontId="18" fillId="0" borderId="5" xfId="50" applyNumberFormat="1" applyFont="1" applyBorder="1" applyAlignment="1">
      <alignment horizontal="center" vertical="center" wrapText="1"/>
    </xf>
    <xf numFmtId="4" fontId="18" fillId="0" borderId="14" xfId="50" applyNumberFormat="1" applyFont="1" applyBorder="1" applyAlignment="1">
      <alignment horizontal="center" vertical="center" wrapText="1"/>
    </xf>
    <xf numFmtId="4" fontId="25" fillId="0" borderId="0" xfId="50" applyNumberFormat="1" applyFont="1" applyBorder="1" applyAlignment="1">
      <alignment horizontal="center" vertical="center" wrapText="1"/>
    </xf>
    <xf numFmtId="4" fontId="18" fillId="0" borderId="13" xfId="50" applyNumberFormat="1" applyFont="1" applyBorder="1" applyAlignment="1">
      <alignment horizontal="center" vertical="center" wrapText="1"/>
    </xf>
    <xf numFmtId="4" fontId="24" fillId="0" borderId="5" xfId="50" applyNumberFormat="1" applyFont="1" applyBorder="1" applyAlignment="1">
      <alignment horizontal="center" vertical="center" wrapText="1"/>
    </xf>
    <xf numFmtId="4" fontId="24" fillId="0" borderId="13" xfId="50" applyNumberFormat="1" applyFont="1" applyBorder="1" applyAlignment="1">
      <alignment horizontal="center" vertical="center" wrapText="1"/>
    </xf>
    <xf numFmtId="4" fontId="24" fillId="0" borderId="15" xfId="0" applyNumberFormat="1" applyFont="1" applyBorder="1" applyAlignment="1">
      <alignment vertical="center" wrapText="1"/>
    </xf>
    <xf numFmtId="0" fontId="19" fillId="0" borderId="5" xfId="0" applyFont="1" applyBorder="1" applyAlignment="1">
      <alignment horizontal="left" vertical="center" wrapText="1"/>
    </xf>
    <xf numFmtId="0" fontId="25" fillId="0" borderId="0" xfId="0" applyFont="1" applyBorder="1" applyAlignment="1">
      <alignment vertical="center" wrapText="1"/>
    </xf>
    <xf numFmtId="4" fontId="25" fillId="0" borderId="5" xfId="50" applyNumberFormat="1" applyFont="1" applyBorder="1" applyAlignment="1">
      <alignment horizontal="center" vertical="center" wrapText="1"/>
    </xf>
    <xf numFmtId="4" fontId="25" fillId="0" borderId="10" xfId="50" applyNumberFormat="1" applyFont="1" applyBorder="1" applyAlignment="1">
      <alignment vertical="center" wrapText="1"/>
    </xf>
    <xf numFmtId="4" fontId="25" fillId="0" borderId="10" xfId="50" applyNumberFormat="1" applyFont="1" applyBorder="1" applyAlignment="1">
      <alignment horizontal="center" vertical="center" wrapText="1"/>
    </xf>
    <xf numFmtId="4" fontId="25" fillId="0" borderId="5" xfId="50" applyNumberFormat="1" applyFont="1" applyBorder="1" applyAlignment="1">
      <alignment vertical="center" wrapText="1"/>
    </xf>
    <xf numFmtId="0" fontId="25" fillId="0" borderId="5" xfId="50" applyFont="1" applyBorder="1" applyAlignment="1">
      <alignment vertical="center" wrapText="1"/>
    </xf>
    <xf numFmtId="4" fontId="18" fillId="0" borderId="5" xfId="49" applyNumberFormat="1" applyFont="1" applyBorder="1" applyAlignment="1">
      <alignment horizontal="center" vertical="center" wrapText="1"/>
    </xf>
    <xf numFmtId="0" fontId="25" fillId="0" borderId="5" xfId="50" applyFont="1" applyBorder="1" applyAlignment="1">
      <alignment horizontal="center" vertical="center" wrapText="1"/>
    </xf>
    <xf numFmtId="0" fontId="25" fillId="0" borderId="14" xfId="50" applyFont="1" applyBorder="1" applyAlignment="1">
      <alignment horizontal="center" vertical="center" wrapText="1"/>
    </xf>
    <xf numFmtId="4" fontId="18" fillId="0" borderId="6" xfId="49" applyNumberFormat="1" applyFont="1" applyBorder="1" applyAlignment="1">
      <alignment horizontal="center" vertical="center" wrapText="1"/>
    </xf>
    <xf numFmtId="0" fontId="25" fillId="0" borderId="16" xfId="50" applyFont="1" applyBorder="1" applyAlignment="1">
      <alignment horizontal="center" vertical="center" wrapText="1"/>
    </xf>
    <xf numFmtId="4" fontId="25" fillId="2" borderId="5" xfId="0" applyNumberFormat="1" applyFont="1" applyFill="1" applyBorder="1" applyAlignment="1">
      <alignment vertical="center" wrapText="1"/>
    </xf>
    <xf numFmtId="0" fontId="0" fillId="0" borderId="2" xfId="0" applyFont="1" applyBorder="1">
      <alignment vertical="center"/>
    </xf>
    <xf numFmtId="0" fontId="17" fillId="0" borderId="0" xfId="0" applyFont="1" applyBorder="1" applyAlignment="1">
      <alignment horizontal="left" vertical="center" wrapText="1"/>
    </xf>
    <xf numFmtId="0" fontId="18" fillId="0" borderId="5" xfId="49" applyFont="1" applyFill="1" applyBorder="1" applyAlignment="1">
      <alignment horizontal="center" vertical="center" wrapText="1"/>
    </xf>
    <xf numFmtId="0" fontId="29" fillId="2" borderId="1" xfId="0" applyFont="1" applyFill="1" applyBorder="1" applyAlignment="1">
      <alignment horizontal="left" vertical="center" wrapText="1"/>
    </xf>
    <xf numFmtId="176" fontId="18" fillId="0" borderId="5" xfId="49" applyNumberFormat="1" applyFont="1" applyFill="1" applyBorder="1" applyAlignment="1">
      <alignment horizontal="center" vertical="center" wrapText="1"/>
    </xf>
    <xf numFmtId="0" fontId="24" fillId="2" borderId="1" xfId="0" applyFont="1" applyFill="1" applyBorder="1" applyAlignment="1">
      <alignment horizontal="center" vertical="center" wrapText="1"/>
    </xf>
    <xf numFmtId="0" fontId="18" fillId="2" borderId="5" xfId="49" applyFont="1" applyFill="1" applyBorder="1" applyAlignment="1">
      <alignment horizontal="center" vertical="center" wrapText="1"/>
    </xf>
    <xf numFmtId="0" fontId="29" fillId="2" borderId="1" xfId="0" applyFont="1" applyFill="1" applyBorder="1" applyAlignment="1">
      <alignment vertical="center" wrapText="1"/>
    </xf>
    <xf numFmtId="0" fontId="18" fillId="2" borderId="1" xfId="0" applyFont="1" applyFill="1" applyBorder="1" applyAlignment="1">
      <alignment horizontal="center" vertical="center" wrapText="1"/>
    </xf>
    <xf numFmtId="4" fontId="18" fillId="2" borderId="5" xfId="49" applyNumberFormat="1" applyFont="1" applyFill="1" applyBorder="1" applyAlignment="1">
      <alignment horizontal="center" vertical="center" wrapText="1"/>
    </xf>
    <xf numFmtId="0" fontId="17" fillId="0" borderId="1" xfId="0" applyFont="1" applyBorder="1" applyAlignment="1">
      <alignment vertical="center" wrapText="1"/>
    </xf>
    <xf numFmtId="4" fontId="18" fillId="2" borderId="14" xfId="49" applyNumberFormat="1" applyFont="1" applyFill="1" applyBorder="1" applyAlignment="1">
      <alignment horizontal="center" vertical="center" wrapText="1"/>
    </xf>
    <xf numFmtId="4" fontId="18" fillId="2" borderId="13" xfId="49" applyNumberFormat="1" applyFont="1" applyFill="1" applyBorder="1" applyAlignment="1">
      <alignment horizontal="center" vertical="center" wrapText="1"/>
    </xf>
    <xf numFmtId="0" fontId="18" fillId="2" borderId="1" xfId="0" applyFont="1" applyFill="1" applyBorder="1" applyAlignment="1">
      <alignment vertical="center" wrapText="1"/>
    </xf>
    <xf numFmtId="0" fontId="24" fillId="2" borderId="1" xfId="0" applyFont="1" applyFill="1" applyBorder="1" applyAlignment="1">
      <alignment vertical="center" wrapText="1"/>
    </xf>
    <xf numFmtId="49" fontId="18" fillId="2" borderId="1" xfId="0" applyNumberFormat="1" applyFont="1" applyFill="1" applyBorder="1" applyAlignment="1">
      <alignment horizontal="center" vertical="center" wrapText="1"/>
    </xf>
    <xf numFmtId="0" fontId="18" fillId="2" borderId="5" xfId="0" applyFont="1" applyFill="1" applyBorder="1" applyAlignment="1">
      <alignment vertical="center" wrapText="1"/>
    </xf>
    <xf numFmtId="0" fontId="24" fillId="2" borderId="5" xfId="0" applyFont="1" applyFill="1" applyBorder="1" applyAlignment="1">
      <alignment vertical="center" wrapText="1"/>
    </xf>
    <xf numFmtId="0" fontId="15" fillId="0" borderId="0" xfId="0" applyFont="1" applyBorder="1" applyAlignment="1">
      <alignment horizontal="right" vertical="center" wrapText="1"/>
    </xf>
    <xf numFmtId="0" fontId="30" fillId="0" borderId="0" xfId="0" applyFont="1" applyBorder="1" applyAlignment="1">
      <alignment horizontal="center" vertical="center" wrapText="1"/>
    </xf>
    <xf numFmtId="0" fontId="17" fillId="0" borderId="5" xfId="0" applyFont="1" applyBorder="1" applyAlignment="1">
      <alignment horizontal="left" vertical="center" wrapText="1"/>
    </xf>
    <xf numFmtId="0" fontId="20" fillId="0" borderId="5" xfId="0" applyFont="1" applyBorder="1" applyAlignment="1">
      <alignment horizontal="center" vertical="center" wrapText="1"/>
    </xf>
    <xf numFmtId="0" fontId="20" fillId="0" borderId="5" xfId="0" applyFont="1" applyBorder="1" applyAlignment="1">
      <alignment horizontal="left" vertical="center" wrapText="1"/>
    </xf>
    <xf numFmtId="0" fontId="31" fillId="0" borderId="0" xfId="0" applyFont="1" applyBorder="1" applyAlignment="1">
      <alignment horizontal="center" vertical="center" wrapText="1"/>
    </xf>
    <xf numFmtId="0" fontId="30" fillId="0" borderId="0" xfId="0" applyFont="1" applyBorder="1" applyAlignment="1">
      <alignment vertical="center" wrapText="1"/>
    </xf>
    <xf numFmtId="0" fontId="30" fillId="0" borderId="0" xfId="0" applyFont="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workbookViewId="0">
      <selection activeCell="E5" sqref="E5:H5"/>
    </sheetView>
  </sheetViews>
  <sheetFormatPr defaultColWidth="10" defaultRowHeight="13.5" outlineLevelRow="4"/>
  <cols>
    <col min="1" max="1" width="3.66666666666667" customWidth="1"/>
    <col min="2" max="2" width="3.8" customWidth="1"/>
    <col min="3" max="3" width="4.61666666666667" customWidth="1"/>
    <col min="4" max="4" width="19.2666666666667" customWidth="1"/>
    <col min="5" max="10" width="9.76666666666667" customWidth="1"/>
  </cols>
  <sheetData>
    <row r="1" ht="73.3" customHeight="1" spans="1:9">
      <c r="A1" s="156" t="s">
        <v>0</v>
      </c>
      <c r="B1" s="156"/>
      <c r="C1" s="156"/>
      <c r="D1" s="156"/>
      <c r="E1" s="156"/>
      <c r="F1" s="156"/>
      <c r="G1" s="156"/>
      <c r="H1" s="156"/>
      <c r="I1" s="156"/>
    </row>
    <row r="2" ht="23.25" customHeight="1" spans="1:9">
      <c r="A2" s="28"/>
      <c r="B2" s="28"/>
      <c r="C2" s="28"/>
      <c r="D2" s="28"/>
      <c r="E2" s="28"/>
      <c r="F2" s="28"/>
      <c r="G2" s="28"/>
      <c r="H2" s="28"/>
      <c r="I2" s="28"/>
    </row>
    <row r="3" ht="21.55" customHeight="1" spans="1:9">
      <c r="A3" s="28"/>
      <c r="B3" s="28"/>
      <c r="C3" s="28"/>
      <c r="D3" s="28"/>
      <c r="E3" s="28"/>
      <c r="F3" s="28"/>
      <c r="G3" s="28"/>
      <c r="H3" s="28"/>
      <c r="I3" s="28"/>
    </row>
    <row r="4" ht="39.65" customHeight="1" spans="1:9">
      <c r="A4" s="157"/>
      <c r="B4" s="158"/>
      <c r="C4" s="26"/>
      <c r="D4" s="157" t="s">
        <v>1</v>
      </c>
      <c r="E4" s="158">
        <v>115001</v>
      </c>
      <c r="F4" s="158"/>
      <c r="G4" s="158"/>
      <c r="H4" s="158"/>
      <c r="I4" s="26"/>
    </row>
    <row r="5" ht="54.3" customHeight="1" spans="1:9">
      <c r="A5" s="157"/>
      <c r="B5" s="158"/>
      <c r="C5" s="26"/>
      <c r="D5" s="157" t="s">
        <v>2</v>
      </c>
      <c r="E5" s="158" t="s">
        <v>3</v>
      </c>
      <c r="F5" s="158"/>
      <c r="G5" s="158"/>
      <c r="H5" s="158"/>
      <c r="I5" s="26"/>
    </row>
  </sheetData>
  <mergeCells count="3">
    <mergeCell ref="A1:I1"/>
    <mergeCell ref="E4:H4"/>
    <mergeCell ref="E5:H5"/>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workbookViewId="0">
      <selection activeCell="G7" sqref="G7"/>
    </sheetView>
  </sheetViews>
  <sheetFormatPr defaultColWidth="10" defaultRowHeight="13.5"/>
  <cols>
    <col min="1" max="1" width="4.34166666666667" customWidth="1"/>
    <col min="2" max="2" width="4.75" customWidth="1"/>
    <col min="3" max="3" width="5.425" customWidth="1"/>
    <col min="4" max="4" width="12.5583333333333" customWidth="1"/>
    <col min="5" max="5" width="13.4333333333333" customWidth="1"/>
    <col min="6" max="6" width="12.4833333333333" customWidth="1"/>
    <col min="7" max="8" width="10.2583333333333" customWidth="1"/>
    <col min="9" max="9" width="9.09166666666667" customWidth="1"/>
    <col min="10" max="10" width="10.2583333333333" customWidth="1"/>
    <col min="11" max="11" width="12.4833333333333" customWidth="1"/>
    <col min="12" max="12" width="9.63333333333333" customWidth="1"/>
    <col min="13" max="13" width="9.90833333333333" customWidth="1"/>
    <col min="14" max="15" width="9.76666666666667" customWidth="1"/>
  </cols>
  <sheetData>
    <row r="1" ht="16.35" customHeight="1" spans="1:1">
      <c r="A1" s="26"/>
    </row>
    <row r="2" ht="44.85" customHeight="1" spans="1:13">
      <c r="A2" s="53" t="s">
        <v>13</v>
      </c>
      <c r="B2" s="53"/>
      <c r="C2" s="53"/>
      <c r="D2" s="53"/>
      <c r="E2" s="53"/>
      <c r="F2" s="53"/>
      <c r="G2" s="53"/>
      <c r="H2" s="53"/>
      <c r="I2" s="53"/>
      <c r="J2" s="53"/>
      <c r="K2" s="53"/>
      <c r="L2" s="53"/>
      <c r="M2" s="53"/>
    </row>
    <row r="3" ht="22.4" customHeight="1" spans="1:13">
      <c r="A3" s="28" t="s">
        <v>28</v>
      </c>
      <c r="B3" s="28"/>
      <c r="C3" s="28"/>
      <c r="D3" s="28"/>
      <c r="E3" s="28"/>
      <c r="F3" s="28"/>
      <c r="G3" s="28"/>
      <c r="H3" s="28"/>
      <c r="I3" s="28"/>
      <c r="J3" s="28"/>
      <c r="K3" s="28"/>
      <c r="L3" s="45" t="s">
        <v>29</v>
      </c>
      <c r="M3" s="45"/>
    </row>
    <row r="4" ht="42.25" customHeight="1" spans="1:13">
      <c r="A4" s="29" t="s">
        <v>148</v>
      </c>
      <c r="B4" s="29"/>
      <c r="C4" s="29"/>
      <c r="D4" s="73" t="s">
        <v>149</v>
      </c>
      <c r="E4" s="29" t="s">
        <v>214</v>
      </c>
      <c r="F4" s="29" t="s">
        <v>190</v>
      </c>
      <c r="G4" s="29"/>
      <c r="H4" s="29"/>
      <c r="I4" s="29"/>
      <c r="J4" s="29"/>
      <c r="K4" s="29" t="s">
        <v>194</v>
      </c>
      <c r="L4" s="29"/>
      <c r="M4" s="29"/>
    </row>
    <row r="5" ht="39.65" customHeight="1" spans="1:13">
      <c r="A5" s="29" t="s">
        <v>155</v>
      </c>
      <c r="B5" s="29" t="s">
        <v>156</v>
      </c>
      <c r="C5" s="29" t="s">
        <v>157</v>
      </c>
      <c r="D5" s="74"/>
      <c r="E5" s="29"/>
      <c r="F5" s="29" t="s">
        <v>128</v>
      </c>
      <c r="G5" s="29" t="s">
        <v>249</v>
      </c>
      <c r="H5" s="29" t="s">
        <v>250</v>
      </c>
      <c r="I5" s="29" t="s">
        <v>251</v>
      </c>
      <c r="J5" s="29" t="s">
        <v>252</v>
      </c>
      <c r="K5" s="29" t="s">
        <v>128</v>
      </c>
      <c r="L5" s="29" t="s">
        <v>215</v>
      </c>
      <c r="M5" s="29" t="s">
        <v>253</v>
      </c>
    </row>
    <row r="6" ht="24" customHeight="1" spans="1:13">
      <c r="A6" s="66"/>
      <c r="B6" s="66"/>
      <c r="C6" s="66"/>
      <c r="D6" s="71" t="s">
        <v>204</v>
      </c>
      <c r="E6" s="95">
        <f t="shared" ref="E6:E12" si="0">F6+K6</f>
        <v>235.48</v>
      </c>
      <c r="F6" s="95">
        <f t="shared" ref="F6:F12" si="1">G6+H6+I6+J6</f>
        <v>235.48</v>
      </c>
      <c r="G6" s="29">
        <v>195.71</v>
      </c>
      <c r="H6" s="29">
        <v>30.49</v>
      </c>
      <c r="I6" s="29">
        <v>9.28</v>
      </c>
      <c r="J6" s="29"/>
      <c r="K6" s="97">
        <f t="shared" ref="K6:K12" si="2">L6+M6</f>
        <v>0</v>
      </c>
      <c r="L6" s="29"/>
      <c r="M6" s="29"/>
    </row>
    <row r="7" ht="24" customHeight="1" spans="1:13">
      <c r="A7" s="76" t="s">
        <v>159</v>
      </c>
      <c r="B7" s="76" t="s">
        <v>161</v>
      </c>
      <c r="C7" s="76" t="s">
        <v>161</v>
      </c>
      <c r="D7" s="37" t="s">
        <v>205</v>
      </c>
      <c r="E7" s="95">
        <f t="shared" si="0"/>
        <v>12.37</v>
      </c>
      <c r="F7" s="95">
        <f t="shared" si="1"/>
        <v>12.37</v>
      </c>
      <c r="G7" s="29"/>
      <c r="H7" s="96">
        <v>12.37</v>
      </c>
      <c r="I7" s="29"/>
      <c r="J7" s="29"/>
      <c r="K7" s="97">
        <f t="shared" si="2"/>
        <v>0</v>
      </c>
      <c r="L7" s="29"/>
      <c r="M7" s="29"/>
    </row>
    <row r="8" ht="24" customHeight="1" spans="1:13">
      <c r="A8" s="76" t="s">
        <v>159</v>
      </c>
      <c r="B8" s="76" t="s">
        <v>161</v>
      </c>
      <c r="C8" s="76" t="s">
        <v>164</v>
      </c>
      <c r="D8" s="37" t="s">
        <v>206</v>
      </c>
      <c r="E8" s="95">
        <f t="shared" si="0"/>
        <v>6.19</v>
      </c>
      <c r="F8" s="95">
        <f t="shared" si="1"/>
        <v>6.19</v>
      </c>
      <c r="G8" s="29"/>
      <c r="H8" s="96">
        <v>6.19</v>
      </c>
      <c r="I8" s="29"/>
      <c r="J8" s="29"/>
      <c r="K8" s="97">
        <f t="shared" si="2"/>
        <v>0</v>
      </c>
      <c r="L8" s="29"/>
      <c r="M8" s="29"/>
    </row>
    <row r="9" ht="24" customHeight="1" spans="1:13">
      <c r="A9" s="76" t="s">
        <v>159</v>
      </c>
      <c r="B9" s="76">
        <v>99</v>
      </c>
      <c r="C9" s="76">
        <v>99</v>
      </c>
      <c r="D9" s="37" t="s">
        <v>166</v>
      </c>
      <c r="E9" s="95">
        <f t="shared" si="0"/>
        <v>0.38</v>
      </c>
      <c r="F9" s="95">
        <f t="shared" si="1"/>
        <v>0.38</v>
      </c>
      <c r="G9" s="29"/>
      <c r="H9" s="96">
        <v>0.38</v>
      </c>
      <c r="I9" s="29"/>
      <c r="J9" s="29"/>
      <c r="K9" s="97">
        <f t="shared" si="2"/>
        <v>0</v>
      </c>
      <c r="L9" s="29"/>
      <c r="M9" s="29"/>
    </row>
    <row r="10" ht="24" customHeight="1" spans="1:13">
      <c r="A10" s="76" t="s">
        <v>168</v>
      </c>
      <c r="B10" s="76" t="s">
        <v>170</v>
      </c>
      <c r="C10" s="76" t="s">
        <v>172</v>
      </c>
      <c r="D10" s="37" t="s">
        <v>208</v>
      </c>
      <c r="E10" s="95">
        <f t="shared" si="0"/>
        <v>11.55</v>
      </c>
      <c r="F10" s="95">
        <f t="shared" si="1"/>
        <v>11.55</v>
      </c>
      <c r="G10" s="29"/>
      <c r="H10" s="96">
        <v>11.55</v>
      </c>
      <c r="I10" s="29"/>
      <c r="J10" s="29"/>
      <c r="K10" s="97">
        <f t="shared" si="2"/>
        <v>0</v>
      </c>
      <c r="L10" s="29"/>
      <c r="M10" s="29"/>
    </row>
    <row r="11" ht="24" customHeight="1" spans="1:13">
      <c r="A11" s="76" t="s">
        <v>174</v>
      </c>
      <c r="B11" s="76" t="s">
        <v>176</v>
      </c>
      <c r="C11" s="76" t="s">
        <v>176</v>
      </c>
      <c r="D11" s="37" t="s">
        <v>209</v>
      </c>
      <c r="E11" s="95">
        <f t="shared" si="0"/>
        <v>195.71</v>
      </c>
      <c r="F11" s="95">
        <f t="shared" si="1"/>
        <v>195.71</v>
      </c>
      <c r="G11" s="29">
        <v>195.71</v>
      </c>
      <c r="H11" s="29"/>
      <c r="I11" s="29"/>
      <c r="J11" s="29"/>
      <c r="K11" s="97">
        <f t="shared" si="2"/>
        <v>0</v>
      </c>
      <c r="L11" s="29"/>
      <c r="M11" s="29"/>
    </row>
    <row r="12" ht="24" customHeight="1" spans="1:13">
      <c r="A12" s="76" t="s">
        <v>184</v>
      </c>
      <c r="B12" s="76" t="s">
        <v>179</v>
      </c>
      <c r="C12" s="76" t="s">
        <v>176</v>
      </c>
      <c r="D12" s="37" t="s">
        <v>213</v>
      </c>
      <c r="E12" s="95">
        <f t="shared" si="0"/>
        <v>9.28</v>
      </c>
      <c r="F12" s="95">
        <f t="shared" si="1"/>
        <v>9.28</v>
      </c>
      <c r="G12" s="87"/>
      <c r="H12" s="87"/>
      <c r="I12" s="87">
        <v>9.28</v>
      </c>
      <c r="J12" s="87"/>
      <c r="K12" s="97">
        <f t="shared" si="2"/>
        <v>0</v>
      </c>
      <c r="L12" s="87"/>
      <c r="M12" s="87"/>
    </row>
  </sheetData>
  <mergeCells count="8">
    <mergeCell ref="A2:M2"/>
    <mergeCell ref="A3:K3"/>
    <mergeCell ref="L3:M3"/>
    <mergeCell ref="A4:C4"/>
    <mergeCell ref="F4:J4"/>
    <mergeCell ref="K4:M4"/>
    <mergeCell ref="D4:D5"/>
    <mergeCell ref="E4:E5"/>
  </mergeCells>
  <printOptions horizontalCentered="1"/>
  <pageMargins left="0.0780000016093254" right="0.0780000016093254" top="0.0780000016093254" bottom="0.0780000016093254"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2"/>
  <sheetViews>
    <sheetView topLeftCell="A2" workbookViewId="0">
      <selection activeCell="P18" sqref="P18"/>
    </sheetView>
  </sheetViews>
  <sheetFormatPr defaultColWidth="10" defaultRowHeight="13.5"/>
  <cols>
    <col min="1" max="1" width="5.01666666666667" customWidth="1"/>
    <col min="2" max="2" width="5.15833333333333" customWidth="1"/>
    <col min="3" max="3" width="5.7" customWidth="1"/>
    <col min="4" max="4" width="18.3833333333333" customWidth="1"/>
    <col min="5" max="5" width="9.775" customWidth="1"/>
    <col min="6" max="21" width="7.69166666666667" customWidth="1"/>
    <col min="22" max="23" width="9.76666666666667" customWidth="1"/>
  </cols>
  <sheetData>
    <row r="1" ht="16.35" customHeight="1" spans="1:1">
      <c r="A1" s="26"/>
    </row>
    <row r="2" ht="50" customHeight="1" spans="1:21">
      <c r="A2" s="93" t="s">
        <v>14</v>
      </c>
      <c r="B2" s="93"/>
      <c r="C2" s="93"/>
      <c r="D2" s="93"/>
      <c r="E2" s="93"/>
      <c r="F2" s="93"/>
      <c r="G2" s="93"/>
      <c r="H2" s="93"/>
      <c r="I2" s="93"/>
      <c r="J2" s="93"/>
      <c r="K2" s="93"/>
      <c r="L2" s="93"/>
      <c r="M2" s="93"/>
      <c r="N2" s="93"/>
      <c r="O2" s="93"/>
      <c r="P2" s="93"/>
      <c r="Q2" s="93"/>
      <c r="R2" s="93"/>
      <c r="S2" s="93"/>
      <c r="T2" s="93"/>
      <c r="U2" s="93"/>
    </row>
    <row r="3" ht="24.15" customHeight="1" spans="1:21">
      <c r="A3" s="54" t="s">
        <v>28</v>
      </c>
      <c r="B3" s="54"/>
      <c r="C3" s="54"/>
      <c r="D3" s="54"/>
      <c r="E3" s="54"/>
      <c r="F3" s="54"/>
      <c r="G3" s="54"/>
      <c r="H3" s="54"/>
      <c r="I3" s="54"/>
      <c r="J3" s="54"/>
      <c r="K3" s="54"/>
      <c r="L3" s="54"/>
      <c r="M3" s="54"/>
      <c r="N3" s="54"/>
      <c r="O3" s="54"/>
      <c r="P3" s="54"/>
      <c r="Q3" s="54"/>
      <c r="R3" s="54"/>
      <c r="S3" s="54"/>
      <c r="T3" s="45" t="s">
        <v>29</v>
      </c>
      <c r="U3" s="45"/>
    </row>
    <row r="4" ht="26.7" customHeight="1" spans="1:21">
      <c r="A4" s="29" t="s">
        <v>148</v>
      </c>
      <c r="B4" s="29"/>
      <c r="C4" s="29"/>
      <c r="D4" s="73" t="s">
        <v>149</v>
      </c>
      <c r="E4" s="29" t="s">
        <v>214</v>
      </c>
      <c r="F4" s="29" t="s">
        <v>254</v>
      </c>
      <c r="G4" s="29"/>
      <c r="H4" s="29"/>
      <c r="I4" s="29"/>
      <c r="J4" s="29"/>
      <c r="K4" s="29" t="s">
        <v>255</v>
      </c>
      <c r="L4" s="29"/>
      <c r="M4" s="29"/>
      <c r="N4" s="29"/>
      <c r="O4" s="29"/>
      <c r="P4" s="29"/>
      <c r="Q4" s="29" t="s">
        <v>251</v>
      </c>
      <c r="R4" s="29" t="s">
        <v>256</v>
      </c>
      <c r="S4" s="29"/>
      <c r="T4" s="29"/>
      <c r="U4" s="29"/>
    </row>
    <row r="5" ht="56.05" customHeight="1" spans="1:21">
      <c r="A5" s="29" t="s">
        <v>155</v>
      </c>
      <c r="B5" s="29" t="s">
        <v>156</v>
      </c>
      <c r="C5" s="29" t="s">
        <v>157</v>
      </c>
      <c r="D5" s="74"/>
      <c r="E5" s="29"/>
      <c r="F5" s="29" t="s">
        <v>128</v>
      </c>
      <c r="G5" s="29" t="s">
        <v>257</v>
      </c>
      <c r="H5" s="29" t="s">
        <v>258</v>
      </c>
      <c r="I5" s="29" t="s">
        <v>259</v>
      </c>
      <c r="J5" s="29" t="s">
        <v>260</v>
      </c>
      <c r="K5" s="29" t="s">
        <v>128</v>
      </c>
      <c r="L5" s="29" t="s">
        <v>261</v>
      </c>
      <c r="M5" s="29" t="s">
        <v>262</v>
      </c>
      <c r="N5" s="29" t="s">
        <v>263</v>
      </c>
      <c r="O5" s="29" t="s">
        <v>264</v>
      </c>
      <c r="P5" s="29" t="s">
        <v>265</v>
      </c>
      <c r="Q5" s="29"/>
      <c r="R5" s="29" t="s">
        <v>128</v>
      </c>
      <c r="S5" s="29" t="s">
        <v>266</v>
      </c>
      <c r="T5" s="29" t="s">
        <v>267</v>
      </c>
      <c r="U5" s="29" t="s">
        <v>252</v>
      </c>
    </row>
    <row r="6" ht="28" customHeight="1" spans="1:21">
      <c r="A6" s="66"/>
      <c r="B6" s="66"/>
      <c r="C6" s="66"/>
      <c r="D6" s="71" t="s">
        <v>204</v>
      </c>
      <c r="E6" s="69">
        <v>235.48</v>
      </c>
      <c r="F6" s="69">
        <v>182.03</v>
      </c>
      <c r="G6" s="69">
        <v>135.45</v>
      </c>
      <c r="H6" s="69">
        <v>20.65</v>
      </c>
      <c r="I6" s="69"/>
      <c r="J6" s="69">
        <v>25.93</v>
      </c>
      <c r="K6" s="69">
        <v>30.49</v>
      </c>
      <c r="L6" s="69">
        <v>12.37</v>
      </c>
      <c r="M6" s="69">
        <v>6.19</v>
      </c>
      <c r="N6" s="69">
        <v>11.55</v>
      </c>
      <c r="O6" s="69"/>
      <c r="P6" s="69">
        <v>0.38</v>
      </c>
      <c r="Q6" s="69">
        <v>9.28</v>
      </c>
      <c r="R6" s="69">
        <v>13.68</v>
      </c>
      <c r="S6" s="69">
        <v>13.68</v>
      </c>
      <c r="T6" s="69"/>
      <c r="U6" s="69"/>
    </row>
    <row r="7" ht="28" customHeight="1" spans="1:21">
      <c r="A7" s="76" t="s">
        <v>159</v>
      </c>
      <c r="B7" s="76" t="s">
        <v>161</v>
      </c>
      <c r="C7" s="76" t="s">
        <v>161</v>
      </c>
      <c r="D7" s="37" t="s">
        <v>205</v>
      </c>
      <c r="E7" s="69">
        <v>12.37</v>
      </c>
      <c r="F7" s="69"/>
      <c r="G7" s="69"/>
      <c r="H7" s="69"/>
      <c r="I7" s="69"/>
      <c r="J7" s="69"/>
      <c r="K7" s="69">
        <v>12.37</v>
      </c>
      <c r="L7" s="69">
        <v>12.37</v>
      </c>
      <c r="M7" s="69"/>
      <c r="N7" s="69"/>
      <c r="O7" s="69"/>
      <c r="P7" s="69"/>
      <c r="Q7" s="69"/>
      <c r="R7" s="69"/>
      <c r="S7" s="69"/>
      <c r="T7" s="69"/>
      <c r="U7" s="69"/>
    </row>
    <row r="8" ht="28" customHeight="1" spans="1:21">
      <c r="A8" s="76" t="s">
        <v>159</v>
      </c>
      <c r="B8" s="76" t="s">
        <v>161</v>
      </c>
      <c r="C8" s="76" t="s">
        <v>164</v>
      </c>
      <c r="D8" s="37" t="s">
        <v>206</v>
      </c>
      <c r="E8" s="69">
        <v>6.19</v>
      </c>
      <c r="F8" s="69"/>
      <c r="G8" s="69"/>
      <c r="H8" s="69"/>
      <c r="I8" s="69"/>
      <c r="J8" s="69"/>
      <c r="K8" s="69">
        <v>6.19</v>
      </c>
      <c r="L8" s="69"/>
      <c r="M8" s="69">
        <v>6.19</v>
      </c>
      <c r="N8" s="69"/>
      <c r="O8" s="69"/>
      <c r="P8" s="69"/>
      <c r="Q8" s="69"/>
      <c r="R8" s="69"/>
      <c r="S8" s="69"/>
      <c r="T8" s="69"/>
      <c r="U8" s="69"/>
    </row>
    <row r="9" ht="28" customHeight="1" spans="1:21">
      <c r="A9" s="76" t="s">
        <v>159</v>
      </c>
      <c r="B9" s="76">
        <v>99</v>
      </c>
      <c r="C9" s="76">
        <v>99</v>
      </c>
      <c r="D9" s="37" t="s">
        <v>166</v>
      </c>
      <c r="E9" s="44">
        <v>0.38</v>
      </c>
      <c r="F9" s="72"/>
      <c r="G9" s="72"/>
      <c r="H9" s="72"/>
      <c r="I9" s="72"/>
      <c r="J9" s="72"/>
      <c r="K9" s="44">
        <v>0.38</v>
      </c>
      <c r="L9" s="72"/>
      <c r="M9" s="72"/>
      <c r="N9" s="72"/>
      <c r="O9" s="72"/>
      <c r="P9" s="72">
        <v>0.38</v>
      </c>
      <c r="Q9" s="72"/>
      <c r="R9" s="44"/>
      <c r="S9" s="72"/>
      <c r="T9" s="72"/>
      <c r="U9" s="72"/>
    </row>
    <row r="10" ht="28" customHeight="1" spans="1:21">
      <c r="A10" s="76" t="s">
        <v>168</v>
      </c>
      <c r="B10" s="76" t="s">
        <v>170</v>
      </c>
      <c r="C10" s="76" t="s">
        <v>172</v>
      </c>
      <c r="D10" s="37" t="s">
        <v>208</v>
      </c>
      <c r="E10" s="94">
        <v>11.55</v>
      </c>
      <c r="F10" s="50"/>
      <c r="G10" s="50"/>
      <c r="H10" s="50"/>
      <c r="I10" s="50"/>
      <c r="J10" s="50"/>
      <c r="K10" s="50">
        <v>11.55</v>
      </c>
      <c r="L10" s="50"/>
      <c r="M10" s="50"/>
      <c r="N10" s="50">
        <v>11.55</v>
      </c>
      <c r="O10" s="50"/>
      <c r="P10" s="50"/>
      <c r="Q10" s="50"/>
      <c r="R10" s="50"/>
      <c r="S10" s="50"/>
      <c r="T10" s="50"/>
      <c r="U10" s="50"/>
    </row>
    <row r="11" ht="28" customHeight="1" spans="1:21">
      <c r="A11" s="76" t="s">
        <v>174</v>
      </c>
      <c r="B11" s="76" t="s">
        <v>176</v>
      </c>
      <c r="C11" s="76" t="s">
        <v>176</v>
      </c>
      <c r="D11" s="37" t="s">
        <v>209</v>
      </c>
      <c r="E11" s="94">
        <v>195.71</v>
      </c>
      <c r="F11" s="50">
        <v>182.03</v>
      </c>
      <c r="G11" s="50">
        <v>135.45</v>
      </c>
      <c r="H11" s="50">
        <v>20.65</v>
      </c>
      <c r="I11" s="50"/>
      <c r="J11" s="50">
        <v>25.93</v>
      </c>
      <c r="K11" s="50"/>
      <c r="L11" s="50"/>
      <c r="M11" s="50"/>
      <c r="N11" s="50"/>
      <c r="O11" s="50"/>
      <c r="P11" s="50"/>
      <c r="Q11" s="50"/>
      <c r="R11" s="50">
        <v>13.68</v>
      </c>
      <c r="S11" s="50">
        <v>13.68</v>
      </c>
      <c r="T11" s="50"/>
      <c r="U11" s="50"/>
    </row>
    <row r="12" ht="28" customHeight="1" spans="1:21">
      <c r="A12" s="76" t="s">
        <v>184</v>
      </c>
      <c r="B12" s="76" t="s">
        <v>179</v>
      </c>
      <c r="C12" s="76" t="s">
        <v>176</v>
      </c>
      <c r="D12" s="37" t="s">
        <v>213</v>
      </c>
      <c r="E12" s="94">
        <v>9.28</v>
      </c>
      <c r="F12" s="50"/>
      <c r="G12" s="50"/>
      <c r="H12" s="50"/>
      <c r="I12" s="50"/>
      <c r="J12" s="50"/>
      <c r="K12" s="50"/>
      <c r="L12" s="50"/>
      <c r="M12" s="50"/>
      <c r="N12" s="50"/>
      <c r="O12" s="50"/>
      <c r="P12" s="50"/>
      <c r="Q12" s="50">
        <v>9.28</v>
      </c>
      <c r="R12" s="50"/>
      <c r="S12" s="50"/>
      <c r="T12" s="50"/>
      <c r="U12" s="50"/>
    </row>
  </sheetData>
  <mergeCells count="10">
    <mergeCell ref="A2:U2"/>
    <mergeCell ref="A3:S3"/>
    <mergeCell ref="T3:U3"/>
    <mergeCell ref="A4:C4"/>
    <mergeCell ref="F4:J4"/>
    <mergeCell ref="K4:P4"/>
    <mergeCell ref="R4:U4"/>
    <mergeCell ref="D4:D5"/>
    <mergeCell ref="E4:E5"/>
    <mergeCell ref="Q4:Q5"/>
  </mergeCells>
  <printOptions horizontalCentered="1"/>
  <pageMargins left="0.0780000016093254" right="0.0780000016093254" top="0.0780000016093254" bottom="0.0780000016093254" header="0" footer="0"/>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workbookViewId="0">
      <selection activeCell="G7" sqref="G7"/>
    </sheetView>
  </sheetViews>
  <sheetFormatPr defaultColWidth="10" defaultRowHeight="13.5"/>
  <cols>
    <col min="1" max="1" width="4.75" customWidth="1"/>
    <col min="2" max="2" width="5.83333333333333" customWidth="1"/>
    <col min="3" max="4" width="7.6" customWidth="1"/>
    <col min="5" max="5" width="10.225" customWidth="1"/>
    <col min="6" max="6" width="14" customWidth="1"/>
    <col min="7" max="7" width="11.6333333333333" customWidth="1"/>
    <col min="8" max="8" width="12.075" customWidth="1"/>
    <col min="9" max="9" width="11.9416666666667" customWidth="1"/>
    <col min="10" max="10" width="26" customWidth="1"/>
    <col min="11" max="12" width="9.76666666666667" customWidth="1"/>
  </cols>
  <sheetData>
    <row r="1" ht="16.35" customHeight="1" spans="1:1">
      <c r="A1" s="26"/>
    </row>
    <row r="2" ht="46.55" customHeight="1" spans="1:10">
      <c r="A2" s="53" t="s">
        <v>15</v>
      </c>
      <c r="B2" s="53"/>
      <c r="C2" s="53"/>
      <c r="D2" s="53"/>
      <c r="E2" s="53"/>
      <c r="F2" s="53"/>
      <c r="G2" s="53"/>
      <c r="H2" s="53"/>
      <c r="I2" s="53"/>
      <c r="J2" s="53"/>
    </row>
    <row r="3" ht="24.15" customHeight="1" spans="1:10">
      <c r="A3" s="54" t="s">
        <v>28</v>
      </c>
      <c r="B3" s="54"/>
      <c r="C3" s="54"/>
      <c r="D3" s="54"/>
      <c r="E3" s="54"/>
      <c r="F3" s="54"/>
      <c r="G3" s="54"/>
      <c r="H3" s="54"/>
      <c r="I3" s="45" t="s">
        <v>29</v>
      </c>
      <c r="J3" s="45"/>
    </row>
    <row r="4" ht="23.25" customHeight="1" spans="1:10">
      <c r="A4" s="29" t="s">
        <v>148</v>
      </c>
      <c r="B4" s="29"/>
      <c r="C4" s="29"/>
      <c r="D4" s="73" t="s">
        <v>149</v>
      </c>
      <c r="E4" s="29" t="s">
        <v>268</v>
      </c>
      <c r="F4" s="29" t="s">
        <v>269</v>
      </c>
      <c r="G4" s="29" t="s">
        <v>270</v>
      </c>
      <c r="H4" s="29" t="s">
        <v>271</v>
      </c>
      <c r="I4" s="29" t="s">
        <v>272</v>
      </c>
      <c r="J4" s="29" t="s">
        <v>273</v>
      </c>
    </row>
    <row r="5" ht="23.25" customHeight="1" spans="1:10">
      <c r="A5" s="29" t="s">
        <v>155</v>
      </c>
      <c r="B5" s="29" t="s">
        <v>156</v>
      </c>
      <c r="C5" s="29" t="s">
        <v>157</v>
      </c>
      <c r="D5" s="74"/>
      <c r="E5" s="29"/>
      <c r="F5" s="29"/>
      <c r="G5" s="29"/>
      <c r="H5" s="29"/>
      <c r="I5" s="29"/>
      <c r="J5" s="29"/>
    </row>
    <row r="6" ht="22.8" customHeight="1" spans="1:10">
      <c r="A6" s="66"/>
      <c r="B6" s="66"/>
      <c r="C6" s="66"/>
      <c r="D6" s="66"/>
      <c r="E6" s="68">
        <f>F6+G6+H6+I6+J6</f>
        <v>0</v>
      </c>
      <c r="F6" s="69"/>
      <c r="G6" s="69"/>
      <c r="H6" s="69"/>
      <c r="I6" s="69"/>
      <c r="J6" s="69"/>
    </row>
    <row r="7" ht="22.8" customHeight="1" spans="1:10">
      <c r="A7" s="66"/>
      <c r="B7" s="66"/>
      <c r="C7" s="66"/>
      <c r="D7" s="66"/>
      <c r="E7" s="68">
        <f>F7+G7+H7+I7+J7</f>
        <v>0</v>
      </c>
      <c r="F7" s="69"/>
      <c r="G7" s="69"/>
      <c r="H7" s="69"/>
      <c r="I7" s="69"/>
      <c r="J7" s="69"/>
    </row>
    <row r="8" ht="22.8" customHeight="1" spans="1:10">
      <c r="A8" s="66"/>
      <c r="B8" s="66"/>
      <c r="C8" s="66"/>
      <c r="D8" s="66"/>
      <c r="E8" s="68">
        <f>F8+G8+H8+I8+J8</f>
        <v>0</v>
      </c>
      <c r="F8" s="69"/>
      <c r="G8" s="69"/>
      <c r="H8" s="69"/>
      <c r="I8" s="69"/>
      <c r="J8" s="69"/>
    </row>
    <row r="9" ht="22.8" customHeight="1" spans="1:10">
      <c r="A9" s="76"/>
      <c r="B9" s="76"/>
      <c r="C9" s="76"/>
      <c r="D9" s="76"/>
      <c r="E9" s="68">
        <f>F9+G9+H9+I9+J9</f>
        <v>0</v>
      </c>
      <c r="F9" s="72"/>
      <c r="G9" s="72"/>
      <c r="H9" s="72"/>
      <c r="I9" s="72"/>
      <c r="J9" s="72"/>
    </row>
  </sheetData>
  <mergeCells count="11">
    <mergeCell ref="A2:J2"/>
    <mergeCell ref="A3:H3"/>
    <mergeCell ref="I3:J3"/>
    <mergeCell ref="A4:C4"/>
    <mergeCell ref="D4:D5"/>
    <mergeCell ref="E4:E5"/>
    <mergeCell ref="F4:F5"/>
    <mergeCell ref="G4:G5"/>
    <mergeCell ref="H4:H5"/>
    <mergeCell ref="I4:I5"/>
    <mergeCell ref="J4:J5"/>
  </mergeCells>
  <printOptions horizontalCentered="1"/>
  <pageMargins left="0.0780000016093254" right="0.0780000016093254" top="0.0780000016093254" bottom="0.078000001609325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
  <sheetViews>
    <sheetView workbookViewId="0">
      <selection activeCell="P18" sqref="P18"/>
    </sheetView>
  </sheetViews>
  <sheetFormatPr defaultColWidth="10" defaultRowHeight="13.5"/>
  <cols>
    <col min="1" max="1" width="4.75" customWidth="1"/>
    <col min="2" max="2" width="5.425" customWidth="1"/>
    <col min="3" max="3" width="5.96666666666667" customWidth="1"/>
    <col min="4" max="4" width="12" customWidth="1"/>
    <col min="5" max="17" width="7.69166666666667" customWidth="1"/>
    <col min="18" max="19" width="9.76666666666667" customWidth="1"/>
  </cols>
  <sheetData>
    <row r="1" ht="16.35" customHeight="1" spans="1:1">
      <c r="A1" s="26"/>
    </row>
    <row r="2" ht="40.5" customHeight="1" spans="1:17">
      <c r="A2" s="53" t="s">
        <v>16</v>
      </c>
      <c r="B2" s="53"/>
      <c r="C2" s="53"/>
      <c r="D2" s="53"/>
      <c r="E2" s="53"/>
      <c r="F2" s="53"/>
      <c r="G2" s="53"/>
      <c r="H2" s="53"/>
      <c r="I2" s="53"/>
      <c r="J2" s="53"/>
      <c r="K2" s="53"/>
      <c r="L2" s="53"/>
      <c r="M2" s="53"/>
      <c r="N2" s="53"/>
      <c r="O2" s="53"/>
      <c r="P2" s="53"/>
      <c r="Q2" s="53"/>
    </row>
    <row r="3" ht="24.15" customHeight="1" spans="1:17">
      <c r="A3" s="28" t="s">
        <v>28</v>
      </c>
      <c r="B3" s="28"/>
      <c r="C3" s="28"/>
      <c r="D3" s="28"/>
      <c r="E3" s="28"/>
      <c r="F3" s="28"/>
      <c r="G3" s="28"/>
      <c r="H3" s="28"/>
      <c r="I3" s="28"/>
      <c r="J3" s="28"/>
      <c r="K3" s="28"/>
      <c r="L3" s="28"/>
      <c r="M3" s="28"/>
      <c r="N3" s="28"/>
      <c r="O3" s="28"/>
      <c r="P3" s="45" t="s">
        <v>29</v>
      </c>
      <c r="Q3" s="45"/>
    </row>
    <row r="4" ht="24.15" customHeight="1" spans="1:17">
      <c r="A4" s="29" t="s">
        <v>148</v>
      </c>
      <c r="B4" s="29"/>
      <c r="C4" s="29"/>
      <c r="D4" s="73" t="s">
        <v>149</v>
      </c>
      <c r="E4" s="29" t="s">
        <v>268</v>
      </c>
      <c r="F4" s="29" t="s">
        <v>274</v>
      </c>
      <c r="G4" s="29" t="s">
        <v>275</v>
      </c>
      <c r="H4" s="29" t="s">
        <v>276</v>
      </c>
      <c r="I4" s="29" t="s">
        <v>277</v>
      </c>
      <c r="J4" s="29" t="s">
        <v>278</v>
      </c>
      <c r="K4" s="29" t="s">
        <v>279</v>
      </c>
      <c r="L4" s="29" t="s">
        <v>280</v>
      </c>
      <c r="M4" s="29" t="s">
        <v>270</v>
      </c>
      <c r="N4" s="29" t="s">
        <v>281</v>
      </c>
      <c r="O4" s="29" t="s">
        <v>282</v>
      </c>
      <c r="P4" s="29" t="s">
        <v>271</v>
      </c>
      <c r="Q4" s="29" t="s">
        <v>273</v>
      </c>
    </row>
    <row r="5" ht="21.55" customHeight="1" spans="1:17">
      <c r="A5" s="29" t="s">
        <v>155</v>
      </c>
      <c r="B5" s="29" t="s">
        <v>156</v>
      </c>
      <c r="C5" s="29" t="s">
        <v>157</v>
      </c>
      <c r="D5" s="74"/>
      <c r="E5" s="29"/>
      <c r="F5" s="29"/>
      <c r="G5" s="29"/>
      <c r="H5" s="29"/>
      <c r="I5" s="29"/>
      <c r="J5" s="29"/>
      <c r="K5" s="29"/>
      <c r="L5" s="29"/>
      <c r="M5" s="29"/>
      <c r="N5" s="29"/>
      <c r="O5" s="29"/>
      <c r="P5" s="29"/>
      <c r="Q5" s="29"/>
    </row>
    <row r="6" ht="22.8" customHeight="1" spans="1:17">
      <c r="A6" s="66"/>
      <c r="B6" s="66"/>
      <c r="C6" s="66"/>
      <c r="D6" s="66"/>
      <c r="E6" s="68">
        <f>F6+G6+H6+I6+J6+K6+L6+M6+N6+O6+P6+Q6</f>
        <v>0</v>
      </c>
      <c r="F6" s="69"/>
      <c r="G6" s="69"/>
      <c r="H6" s="69"/>
      <c r="I6" s="69"/>
      <c r="J6" s="69"/>
      <c r="K6" s="69"/>
      <c r="L6" s="69"/>
      <c r="M6" s="69"/>
      <c r="N6" s="69"/>
      <c r="O6" s="69"/>
      <c r="P6" s="69"/>
      <c r="Q6" s="69"/>
    </row>
    <row r="7" ht="22.8" customHeight="1" spans="1:17">
      <c r="A7" s="66"/>
      <c r="B7" s="66"/>
      <c r="C7" s="66"/>
      <c r="D7" s="66"/>
      <c r="E7" s="68">
        <f>F7+G7+H7+I7+J7+K7+L7+M7+N7+O7+P7+Q7</f>
        <v>0</v>
      </c>
      <c r="F7" s="69"/>
      <c r="G7" s="69"/>
      <c r="H7" s="69"/>
      <c r="I7" s="69"/>
      <c r="J7" s="69"/>
      <c r="K7" s="69"/>
      <c r="L7" s="69"/>
      <c r="M7" s="69"/>
      <c r="N7" s="69"/>
      <c r="O7" s="69"/>
      <c r="P7" s="69"/>
      <c r="Q7" s="69"/>
    </row>
    <row r="8" ht="22.8" customHeight="1" spans="1:17">
      <c r="A8" s="66"/>
      <c r="B8" s="66"/>
      <c r="C8" s="66"/>
      <c r="D8" s="66"/>
      <c r="E8" s="68">
        <f>F8+G8+H8+I8+J8+K8+L8+M8+N8+O8+P8+Q8</f>
        <v>0</v>
      </c>
      <c r="F8" s="69"/>
      <c r="G8" s="69"/>
      <c r="H8" s="69"/>
      <c r="I8" s="69"/>
      <c r="J8" s="69"/>
      <c r="K8" s="69"/>
      <c r="L8" s="69"/>
      <c r="M8" s="69"/>
      <c r="N8" s="69"/>
      <c r="O8" s="69"/>
      <c r="P8" s="69"/>
      <c r="Q8" s="69"/>
    </row>
    <row r="9" ht="22.8" customHeight="1" spans="1:17">
      <c r="A9" s="76"/>
      <c r="B9" s="76"/>
      <c r="C9" s="76"/>
      <c r="D9" s="76"/>
      <c r="E9" s="68">
        <f>F9+G9+H9+I9+J9+K9+L9+M9+N9+O9+P9+Q9</f>
        <v>0</v>
      </c>
      <c r="F9" s="72"/>
      <c r="G9" s="72"/>
      <c r="H9" s="72"/>
      <c r="I9" s="72"/>
      <c r="J9" s="72"/>
      <c r="K9" s="72"/>
      <c r="L9" s="72"/>
      <c r="M9" s="72"/>
      <c r="N9" s="72"/>
      <c r="O9" s="72"/>
      <c r="P9" s="72"/>
      <c r="Q9" s="72"/>
    </row>
  </sheetData>
  <mergeCells count="18">
    <mergeCell ref="A2:Q2"/>
    <mergeCell ref="A3:O3"/>
    <mergeCell ref="P3:Q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s>
  <printOptions horizontalCentered="1"/>
  <pageMargins left="0.0780000016093254" right="0.0780000016093254" top="0.0780000016093254" bottom="0.0780000016093254"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
  <sheetViews>
    <sheetView workbookViewId="0">
      <selection activeCell="A6" sqref="A6:D7"/>
    </sheetView>
  </sheetViews>
  <sheetFormatPr defaultColWidth="10" defaultRowHeight="13.5"/>
  <cols>
    <col min="1" max="1" width="3.66666666666667" customWidth="1"/>
    <col min="2" max="2" width="4.61666666666667" customWidth="1"/>
    <col min="3" max="3" width="5.28333333333333" customWidth="1"/>
    <col min="4" max="4" width="13.4416666666667" customWidth="1"/>
    <col min="5" max="5" width="9.63333333333333" customWidth="1"/>
    <col min="6" max="6" width="8.41666666666667" customWidth="1"/>
    <col min="7" max="16" width="7.18333333333333" customWidth="1"/>
    <col min="17" max="17" width="8.55" customWidth="1"/>
    <col min="18" max="19" width="7.18333333333333" customWidth="1"/>
    <col min="20" max="21" width="9.76666666666667" customWidth="1"/>
  </cols>
  <sheetData>
    <row r="1" ht="16.35" customHeight="1" spans="1:1">
      <c r="A1" s="26"/>
    </row>
    <row r="2" ht="36.2" customHeight="1" spans="1:19">
      <c r="A2" s="53" t="s">
        <v>17</v>
      </c>
      <c r="B2" s="53"/>
      <c r="C2" s="53"/>
      <c r="D2" s="53"/>
      <c r="E2" s="53"/>
      <c r="F2" s="53"/>
      <c r="G2" s="53"/>
      <c r="H2" s="53"/>
      <c r="I2" s="53"/>
      <c r="J2" s="53"/>
      <c r="K2" s="53"/>
      <c r="L2" s="53"/>
      <c r="M2" s="53"/>
      <c r="N2" s="53"/>
      <c r="O2" s="53"/>
      <c r="P2" s="53"/>
      <c r="Q2" s="53"/>
      <c r="R2" s="53"/>
      <c r="S2" s="53"/>
    </row>
    <row r="3" ht="24.15" customHeight="1" spans="1:19">
      <c r="A3" s="28" t="s">
        <v>28</v>
      </c>
      <c r="B3" s="28"/>
      <c r="C3" s="28"/>
      <c r="D3" s="28"/>
      <c r="E3" s="28"/>
      <c r="F3" s="28"/>
      <c r="G3" s="28"/>
      <c r="H3" s="28"/>
      <c r="I3" s="28"/>
      <c r="J3" s="28"/>
      <c r="K3" s="28"/>
      <c r="L3" s="28"/>
      <c r="M3" s="28"/>
      <c r="N3" s="28"/>
      <c r="O3" s="28"/>
      <c r="P3" s="28"/>
      <c r="Q3" s="28"/>
      <c r="R3" s="45" t="s">
        <v>29</v>
      </c>
      <c r="S3" s="45"/>
    </row>
    <row r="4" ht="28.45" customHeight="1" spans="1:19">
      <c r="A4" s="29" t="s">
        <v>148</v>
      </c>
      <c r="B4" s="29"/>
      <c r="C4" s="29"/>
      <c r="D4" s="73" t="s">
        <v>149</v>
      </c>
      <c r="E4" s="29" t="s">
        <v>268</v>
      </c>
      <c r="F4" s="29" t="s">
        <v>191</v>
      </c>
      <c r="G4" s="29"/>
      <c r="H4" s="29"/>
      <c r="I4" s="29"/>
      <c r="J4" s="29"/>
      <c r="K4" s="29"/>
      <c r="L4" s="29"/>
      <c r="M4" s="29"/>
      <c r="N4" s="29"/>
      <c r="O4" s="29"/>
      <c r="P4" s="29"/>
      <c r="Q4" s="29" t="s">
        <v>194</v>
      </c>
      <c r="R4" s="29"/>
      <c r="S4" s="29"/>
    </row>
    <row r="5" ht="36.2" customHeight="1" spans="1:19">
      <c r="A5" s="29" t="s">
        <v>155</v>
      </c>
      <c r="B5" s="29" t="s">
        <v>156</v>
      </c>
      <c r="C5" s="29" t="s">
        <v>157</v>
      </c>
      <c r="D5" s="74"/>
      <c r="E5" s="29"/>
      <c r="F5" s="29" t="s">
        <v>128</v>
      </c>
      <c r="G5" s="29" t="s">
        <v>283</v>
      </c>
      <c r="H5" s="29" t="s">
        <v>284</v>
      </c>
      <c r="I5" s="29" t="s">
        <v>285</v>
      </c>
      <c r="J5" s="29" t="s">
        <v>286</v>
      </c>
      <c r="K5" s="29" t="s">
        <v>287</v>
      </c>
      <c r="L5" s="29" t="s">
        <v>288</v>
      </c>
      <c r="M5" s="29" t="s">
        <v>289</v>
      </c>
      <c r="N5" s="29" t="s">
        <v>290</v>
      </c>
      <c r="O5" s="29" t="s">
        <v>291</v>
      </c>
      <c r="P5" s="29" t="s">
        <v>292</v>
      </c>
      <c r="Q5" s="29" t="s">
        <v>128</v>
      </c>
      <c r="R5" s="29" t="s">
        <v>237</v>
      </c>
      <c r="S5" s="29" t="s">
        <v>253</v>
      </c>
    </row>
    <row r="6" s="88" customFormat="1" ht="22.8" customHeight="1" spans="1:19">
      <c r="A6" s="66"/>
      <c r="B6" s="66"/>
      <c r="C6" s="66"/>
      <c r="D6" s="71" t="s">
        <v>204</v>
      </c>
      <c r="E6" s="89">
        <v>41.59</v>
      </c>
      <c r="F6" s="89">
        <f>G6+H6+I6+J6+K6+L6++M6+N6+O6+P6</f>
        <v>41.59</v>
      </c>
      <c r="G6" s="89">
        <v>13.2</v>
      </c>
      <c r="H6" s="89"/>
      <c r="I6" s="89">
        <v>1</v>
      </c>
      <c r="J6" s="89"/>
      <c r="K6" s="89">
        <v>5.3</v>
      </c>
      <c r="L6" s="89"/>
      <c r="M6" s="89"/>
      <c r="N6" s="89"/>
      <c r="O6" s="89">
        <v>11.6</v>
      </c>
      <c r="P6" s="89">
        <v>10.49</v>
      </c>
      <c r="Q6" s="89">
        <f>R6+S6</f>
        <v>0</v>
      </c>
      <c r="R6" s="89"/>
      <c r="S6" s="89"/>
    </row>
    <row r="7" ht="22.8" customHeight="1" spans="1:19">
      <c r="A7" s="76" t="s">
        <v>174</v>
      </c>
      <c r="B7" s="76" t="s">
        <v>176</v>
      </c>
      <c r="C7" s="76" t="s">
        <v>179</v>
      </c>
      <c r="D7" s="37" t="s">
        <v>210</v>
      </c>
      <c r="E7" s="89">
        <v>41.59</v>
      </c>
      <c r="F7" s="89">
        <f>G7+H7+I7+J7+K7+L7++M7+N7+O7+P7</f>
        <v>41.59</v>
      </c>
      <c r="G7" s="90">
        <v>13.2</v>
      </c>
      <c r="H7" s="90"/>
      <c r="I7" s="90">
        <v>1</v>
      </c>
      <c r="J7" s="90"/>
      <c r="K7" s="90">
        <v>5.3</v>
      </c>
      <c r="L7" s="90"/>
      <c r="M7" s="90"/>
      <c r="N7" s="90"/>
      <c r="O7" s="90">
        <v>11.6</v>
      </c>
      <c r="P7" s="90">
        <v>10.49</v>
      </c>
      <c r="Q7" s="89">
        <f>R7+S7</f>
        <v>0</v>
      </c>
      <c r="R7" s="90"/>
      <c r="S7" s="90"/>
    </row>
    <row r="8" ht="22.8" customHeight="1" spans="1:19">
      <c r="A8" s="33"/>
      <c r="B8" s="33"/>
      <c r="C8" s="33"/>
      <c r="D8" s="33"/>
      <c r="E8" s="89">
        <f>F8+Q8</f>
        <v>0</v>
      </c>
      <c r="F8" s="89">
        <f>G8+H8+I8+J8+K8+L8++M8+N8+O8+P8</f>
        <v>0</v>
      </c>
      <c r="G8" s="90"/>
      <c r="H8" s="90"/>
      <c r="I8" s="90"/>
      <c r="J8" s="90"/>
      <c r="K8" s="90"/>
      <c r="L8" s="90"/>
      <c r="M8" s="90"/>
      <c r="N8" s="90"/>
      <c r="O8" s="90"/>
      <c r="P8" s="90"/>
      <c r="Q8" s="89">
        <f>R8+S8</f>
        <v>0</v>
      </c>
      <c r="R8" s="90"/>
      <c r="S8" s="90"/>
    </row>
    <row r="9" ht="22.8" customHeight="1" spans="1:19">
      <c r="A9" s="91"/>
      <c r="B9" s="91"/>
      <c r="C9" s="91"/>
      <c r="D9" s="91"/>
      <c r="E9" s="89">
        <f>F9+Q9</f>
        <v>0</v>
      </c>
      <c r="F9" s="89">
        <f>G9+H9+I9+J9+K9+L9++M9+N9+O9+P9</f>
        <v>0</v>
      </c>
      <c r="G9" s="92"/>
      <c r="H9" s="92"/>
      <c r="I9" s="92"/>
      <c r="J9" s="92"/>
      <c r="K9" s="92"/>
      <c r="L9" s="92"/>
      <c r="M9" s="92"/>
      <c r="N9" s="92"/>
      <c r="O9" s="92"/>
      <c r="P9" s="92"/>
      <c r="Q9" s="89">
        <f>R9+S9</f>
        <v>0</v>
      </c>
      <c r="R9" s="92"/>
      <c r="S9" s="92"/>
    </row>
  </sheetData>
  <mergeCells count="8">
    <mergeCell ref="A2:S2"/>
    <mergeCell ref="A3:Q3"/>
    <mergeCell ref="R3:S3"/>
    <mergeCell ref="A4:C4"/>
    <mergeCell ref="F4:P4"/>
    <mergeCell ref="Q4:S4"/>
    <mergeCell ref="D4:D5"/>
    <mergeCell ref="E4:E5"/>
  </mergeCells>
  <printOptions horizontalCentered="1"/>
  <pageMargins left="0.0780000016093254" right="0.0780000016093254" top="0.0780000016093254" bottom="0.0780000016093254" header="0" footer="0"/>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9"/>
  <sheetViews>
    <sheetView workbookViewId="0">
      <selection activeCell="AE9" sqref="AE9"/>
    </sheetView>
  </sheetViews>
  <sheetFormatPr defaultColWidth="10" defaultRowHeight="13.5"/>
  <cols>
    <col min="1" max="1" width="5.28333333333333" customWidth="1"/>
    <col min="2" max="2" width="5.56666666666667" customWidth="1"/>
    <col min="3" max="3" width="5.83333333333333" customWidth="1"/>
    <col min="4" max="4" width="12.775" customWidth="1"/>
    <col min="5" max="5" width="10.7166666666667" customWidth="1"/>
    <col min="6" max="32" width="7.18333333333333" customWidth="1"/>
    <col min="33" max="34" width="9.76666666666667" customWidth="1"/>
  </cols>
  <sheetData>
    <row r="1" ht="16.35" customHeight="1" spans="1:1">
      <c r="A1" s="26"/>
    </row>
    <row r="2" ht="43.95" customHeight="1" spans="1:32">
      <c r="A2" s="53" t="s">
        <v>18</v>
      </c>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row>
    <row r="3" ht="24.15" customHeight="1" spans="1:32">
      <c r="A3" s="28" t="s">
        <v>28</v>
      </c>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45" t="s">
        <v>29</v>
      </c>
      <c r="AF3" s="45"/>
    </row>
    <row r="4" ht="25" customHeight="1" spans="1:32">
      <c r="A4" s="29" t="s">
        <v>148</v>
      </c>
      <c r="B4" s="29"/>
      <c r="C4" s="29"/>
      <c r="D4" s="73" t="s">
        <v>149</v>
      </c>
      <c r="E4" s="29" t="s">
        <v>293</v>
      </c>
      <c r="F4" s="29" t="s">
        <v>294</v>
      </c>
      <c r="G4" s="29" t="s">
        <v>295</v>
      </c>
      <c r="H4" s="29" t="s">
        <v>296</v>
      </c>
      <c r="I4" s="29" t="s">
        <v>297</v>
      </c>
      <c r="J4" s="29" t="s">
        <v>298</v>
      </c>
      <c r="K4" s="29" t="s">
        <v>299</v>
      </c>
      <c r="L4" s="29" t="s">
        <v>300</v>
      </c>
      <c r="M4" s="29" t="s">
        <v>301</v>
      </c>
      <c r="N4" s="29" t="s">
        <v>302</v>
      </c>
      <c r="O4" s="29" t="s">
        <v>303</v>
      </c>
      <c r="P4" s="29" t="s">
        <v>289</v>
      </c>
      <c r="Q4" s="29" t="s">
        <v>291</v>
      </c>
      <c r="R4" s="29" t="s">
        <v>304</v>
      </c>
      <c r="S4" s="29" t="s">
        <v>284</v>
      </c>
      <c r="T4" s="29" t="s">
        <v>285</v>
      </c>
      <c r="U4" s="29" t="s">
        <v>288</v>
      </c>
      <c r="V4" s="29" t="s">
        <v>305</v>
      </c>
      <c r="W4" s="29" t="s">
        <v>306</v>
      </c>
      <c r="X4" s="29" t="s">
        <v>307</v>
      </c>
      <c r="Y4" s="29" t="s">
        <v>308</v>
      </c>
      <c r="Z4" s="29" t="s">
        <v>287</v>
      </c>
      <c r="AA4" s="29" t="s">
        <v>309</v>
      </c>
      <c r="AB4" s="29" t="s">
        <v>310</v>
      </c>
      <c r="AC4" s="29" t="s">
        <v>290</v>
      </c>
      <c r="AD4" s="29" t="s">
        <v>311</v>
      </c>
      <c r="AE4" s="29" t="s">
        <v>312</v>
      </c>
      <c r="AF4" s="29" t="s">
        <v>292</v>
      </c>
    </row>
    <row r="5" ht="21.55" customHeight="1" spans="1:32">
      <c r="A5" s="29" t="s">
        <v>155</v>
      </c>
      <c r="B5" s="29" t="s">
        <v>156</v>
      </c>
      <c r="C5" s="29" t="s">
        <v>157</v>
      </c>
      <c r="D5" s="74"/>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row>
    <row r="6" ht="22.8" customHeight="1" spans="1:32">
      <c r="A6" s="66"/>
      <c r="B6" s="66"/>
      <c r="C6" s="66"/>
      <c r="D6" s="71" t="s">
        <v>204</v>
      </c>
      <c r="E6" s="68">
        <f>SUM(F6:AF6)</f>
        <v>41.59</v>
      </c>
      <c r="F6" s="87">
        <v>2.1</v>
      </c>
      <c r="G6" s="87">
        <v>6.7</v>
      </c>
      <c r="H6" s="87"/>
      <c r="I6" s="87"/>
      <c r="J6" s="87">
        <v>0.9</v>
      </c>
      <c r="K6" s="87">
        <v>2.1</v>
      </c>
      <c r="L6" s="87"/>
      <c r="M6" s="87"/>
      <c r="N6" s="87"/>
      <c r="O6" s="87">
        <v>0.56</v>
      </c>
      <c r="P6" s="87"/>
      <c r="Q6" s="87">
        <v>3.54</v>
      </c>
      <c r="R6" s="87"/>
      <c r="S6" s="87"/>
      <c r="T6" s="87">
        <v>1</v>
      </c>
      <c r="U6" s="87"/>
      <c r="V6" s="87"/>
      <c r="W6" s="87"/>
      <c r="X6" s="87"/>
      <c r="Y6" s="87">
        <v>8.9</v>
      </c>
      <c r="Z6" s="87">
        <v>5.3</v>
      </c>
      <c r="AA6" s="87"/>
      <c r="AB6" s="87"/>
      <c r="AC6" s="87"/>
      <c r="AD6" s="87"/>
      <c r="AE6" s="87"/>
      <c r="AF6" s="87">
        <v>10.49</v>
      </c>
    </row>
    <row r="7" ht="22.8" customHeight="1" spans="1:32">
      <c r="A7" s="76" t="s">
        <v>174</v>
      </c>
      <c r="B7" s="76" t="s">
        <v>176</v>
      </c>
      <c r="C7" s="76" t="s">
        <v>179</v>
      </c>
      <c r="D7" s="37" t="s">
        <v>210</v>
      </c>
      <c r="E7" s="68">
        <f>SUM(F7:AF7)</f>
        <v>41.59</v>
      </c>
      <c r="F7" s="87">
        <v>2.1</v>
      </c>
      <c r="G7" s="87">
        <v>6.7</v>
      </c>
      <c r="H7" s="87"/>
      <c r="I7" s="87"/>
      <c r="J7" s="87">
        <v>0.9</v>
      </c>
      <c r="K7" s="87">
        <v>2.1</v>
      </c>
      <c r="L7" s="87"/>
      <c r="M7" s="87"/>
      <c r="N7" s="87"/>
      <c r="O7" s="87">
        <v>0.56</v>
      </c>
      <c r="P7" s="87"/>
      <c r="Q7" s="87">
        <v>3.54</v>
      </c>
      <c r="R7" s="87"/>
      <c r="S7" s="87"/>
      <c r="T7" s="87">
        <v>1</v>
      </c>
      <c r="U7" s="87"/>
      <c r="V7" s="87"/>
      <c r="W7" s="87"/>
      <c r="X7" s="87"/>
      <c r="Y7" s="87">
        <v>8.9</v>
      </c>
      <c r="Z7" s="87">
        <v>5.3</v>
      </c>
      <c r="AA7" s="87"/>
      <c r="AB7" s="87"/>
      <c r="AC7" s="87"/>
      <c r="AD7" s="87"/>
      <c r="AE7" s="87"/>
      <c r="AF7" s="87">
        <v>10.49</v>
      </c>
    </row>
    <row r="8" ht="22.8" customHeight="1" spans="1:32">
      <c r="A8" s="66"/>
      <c r="B8" s="66"/>
      <c r="C8" s="66"/>
      <c r="D8" s="66"/>
      <c r="E8" s="68">
        <f>SUM(F8:AF8)</f>
        <v>0</v>
      </c>
      <c r="F8" s="87"/>
      <c r="G8" s="87"/>
      <c r="H8" s="87"/>
      <c r="I8" s="87"/>
      <c r="J8" s="87"/>
      <c r="K8" s="87"/>
      <c r="L8" s="87"/>
      <c r="M8" s="87"/>
      <c r="N8" s="87"/>
      <c r="O8" s="87"/>
      <c r="P8" s="87"/>
      <c r="Q8" s="87"/>
      <c r="R8" s="87"/>
      <c r="S8" s="87"/>
      <c r="T8" s="87"/>
      <c r="U8" s="87"/>
      <c r="V8" s="87"/>
      <c r="W8" s="87"/>
      <c r="X8" s="87"/>
      <c r="Y8" s="87"/>
      <c r="Z8" s="87"/>
      <c r="AA8" s="87"/>
      <c r="AB8" s="87"/>
      <c r="AC8" s="87"/>
      <c r="AD8" s="87"/>
      <c r="AE8" s="87"/>
      <c r="AF8" s="87"/>
    </row>
    <row r="9" ht="22.8" customHeight="1" spans="1:32">
      <c r="A9" s="76"/>
      <c r="B9" s="76"/>
      <c r="C9" s="76"/>
      <c r="D9" s="76"/>
      <c r="E9" s="68">
        <f>SUM(F9:AF9)</f>
        <v>0</v>
      </c>
      <c r="F9" s="72"/>
      <c r="G9" s="72"/>
      <c r="H9" s="72"/>
      <c r="I9" s="72"/>
      <c r="J9" s="72"/>
      <c r="K9" s="72"/>
      <c r="L9" s="72"/>
      <c r="M9" s="72"/>
      <c r="N9" s="72"/>
      <c r="O9" s="72"/>
      <c r="P9" s="72"/>
      <c r="Q9" s="72"/>
      <c r="R9" s="72"/>
      <c r="S9" s="72"/>
      <c r="T9" s="72"/>
      <c r="U9" s="72"/>
      <c r="V9" s="72"/>
      <c r="W9" s="72"/>
      <c r="X9" s="72"/>
      <c r="Y9" s="72"/>
      <c r="Z9" s="72"/>
      <c r="AA9" s="72"/>
      <c r="AB9" s="72"/>
      <c r="AC9" s="72"/>
      <c r="AD9" s="72"/>
      <c r="AE9" s="72"/>
      <c r="AF9" s="72"/>
    </row>
  </sheetData>
  <mergeCells count="33">
    <mergeCell ref="A2:AF2"/>
    <mergeCell ref="A3:AD3"/>
    <mergeCell ref="AE3:AF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 ref="X4:X5"/>
    <mergeCell ref="Y4:Y5"/>
    <mergeCell ref="Z4:Z5"/>
    <mergeCell ref="AA4:AA5"/>
    <mergeCell ref="AB4:AB5"/>
    <mergeCell ref="AC4:AC5"/>
    <mergeCell ref="AD4:AD5"/>
    <mergeCell ref="AE4:AE5"/>
    <mergeCell ref="AF4:AF5"/>
  </mergeCells>
  <printOptions horizontalCentered="1"/>
  <pageMargins left="0.0780000016093254" right="0.0780000016093254" top="0.0780000016093254" bottom="0.0780000016093254" header="0" footer="0"/>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A3" sqref="A3:E3"/>
    </sheetView>
  </sheetViews>
  <sheetFormatPr defaultColWidth="10" defaultRowHeight="13.5" outlineLevelRow="7" outlineLevelCol="6"/>
  <cols>
    <col min="1" max="1" width="25.1083333333333" customWidth="1"/>
    <col min="2" max="2" width="20.7583333333333" customWidth="1"/>
    <col min="3" max="3" width="12.35" customWidth="1"/>
    <col min="4" max="4" width="10.3166666666667" customWidth="1"/>
    <col min="5" max="5" width="14.1166666666667" customWidth="1"/>
    <col min="6" max="6" width="13.7" customWidth="1"/>
    <col min="7" max="7" width="12.35" customWidth="1"/>
    <col min="8" max="8" width="9.76666666666667" customWidth="1"/>
  </cols>
  <sheetData>
    <row r="1" ht="16.35" customHeight="1"/>
    <row r="2" ht="33.6" customHeight="1" spans="1:7">
      <c r="A2" s="78" t="s">
        <v>19</v>
      </c>
      <c r="B2" s="78"/>
      <c r="C2" s="78"/>
      <c r="D2" s="78"/>
      <c r="E2" s="78"/>
      <c r="F2" s="78"/>
      <c r="G2" s="78"/>
    </row>
    <row r="3" ht="24.15" customHeight="1" spans="1:7">
      <c r="A3" s="79" t="s">
        <v>28</v>
      </c>
      <c r="B3" s="79"/>
      <c r="C3" s="79"/>
      <c r="D3" s="79"/>
      <c r="E3" s="79"/>
      <c r="F3" s="80" t="s">
        <v>29</v>
      </c>
      <c r="G3" s="80"/>
    </row>
    <row r="4" ht="23.25" customHeight="1" spans="1:7">
      <c r="A4" s="81" t="s">
        <v>313</v>
      </c>
      <c r="B4" s="81" t="s">
        <v>314</v>
      </c>
      <c r="C4" s="81" t="s">
        <v>315</v>
      </c>
      <c r="D4" s="81" t="s">
        <v>316</v>
      </c>
      <c r="E4" s="81"/>
      <c r="F4" s="81"/>
      <c r="G4" s="81" t="s">
        <v>317</v>
      </c>
    </row>
    <row r="5" ht="25.85" customHeight="1" spans="1:7">
      <c r="A5" s="81"/>
      <c r="B5" s="81"/>
      <c r="C5" s="81"/>
      <c r="D5" s="81" t="s">
        <v>131</v>
      </c>
      <c r="E5" s="81" t="s">
        <v>318</v>
      </c>
      <c r="F5" s="81" t="s">
        <v>319</v>
      </c>
      <c r="G5" s="81"/>
    </row>
    <row r="6" ht="22.8" customHeight="1" spans="1:7">
      <c r="A6" s="82"/>
      <c r="B6" s="83">
        <f>C6+D6+G6</f>
        <v>0</v>
      </c>
      <c r="C6" s="84"/>
      <c r="D6" s="83">
        <f>E6+F6</f>
        <v>0</v>
      </c>
      <c r="E6" s="84"/>
      <c r="F6" s="84"/>
      <c r="G6" s="84"/>
    </row>
    <row r="7" ht="22.8" customHeight="1" spans="1:7">
      <c r="A7" s="85"/>
      <c r="B7" s="83">
        <f>C7+D7+G7</f>
        <v>0</v>
      </c>
      <c r="C7" s="86"/>
      <c r="D7" s="83">
        <f>E7+F7</f>
        <v>0</v>
      </c>
      <c r="E7" s="86"/>
      <c r="F7" s="86"/>
      <c r="G7" s="86"/>
    </row>
    <row r="8" ht="22.8" customHeight="1" spans="1:7">
      <c r="A8" s="62"/>
      <c r="B8" s="83">
        <f>C8+D8+G8</f>
        <v>0</v>
      </c>
      <c r="C8" s="72"/>
      <c r="D8" s="83">
        <f>E8+F8</f>
        <v>0</v>
      </c>
      <c r="E8" s="72"/>
      <c r="F8" s="72"/>
      <c r="G8" s="72"/>
    </row>
  </sheetData>
  <mergeCells count="8">
    <mergeCell ref="A2:G2"/>
    <mergeCell ref="A3:E3"/>
    <mergeCell ref="F3:G3"/>
    <mergeCell ref="D4:F4"/>
    <mergeCell ref="A4:A5"/>
    <mergeCell ref="B4:B5"/>
    <mergeCell ref="C4:C5"/>
    <mergeCell ref="G4:G5"/>
  </mergeCells>
  <printOptions horizontalCentered="1"/>
  <pageMargins left="0.0780000016093254" right="0.0780000016093254" top="0.0780000016093254" bottom="0.0780000016093254" header="0" footer="0"/>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C10" sqref="C10"/>
    </sheetView>
  </sheetViews>
  <sheetFormatPr defaultColWidth="10" defaultRowHeight="13.5" outlineLevelCol="7"/>
  <cols>
    <col min="1" max="1" width="11.4" customWidth="1"/>
    <col min="2" max="2" width="24.8333333333333" customWidth="1"/>
    <col min="3" max="3" width="16.15" customWidth="1"/>
    <col min="4" max="4" width="12.8916666666667" customWidth="1"/>
    <col min="5" max="5" width="12.75" customWidth="1"/>
    <col min="6" max="6" width="13.8416666666667" customWidth="1"/>
    <col min="7" max="7" width="14.1166666666667" customWidth="1"/>
    <col min="8" max="8" width="16.6916666666667" customWidth="1"/>
    <col min="9" max="9" width="9.76666666666667" customWidth="1"/>
  </cols>
  <sheetData>
    <row r="1" ht="16.35" customHeight="1" spans="1:1">
      <c r="A1" s="26"/>
    </row>
    <row r="2" ht="38.8" customHeight="1" spans="1:8">
      <c r="A2" s="53" t="s">
        <v>20</v>
      </c>
      <c r="B2" s="53"/>
      <c r="C2" s="53"/>
      <c r="D2" s="53"/>
      <c r="E2" s="53"/>
      <c r="F2" s="53"/>
      <c r="G2" s="53"/>
      <c r="H2" s="53"/>
    </row>
    <row r="3" ht="24.15" customHeight="1" spans="1:8">
      <c r="A3" s="28" t="s">
        <v>28</v>
      </c>
      <c r="B3" s="28"/>
      <c r="C3" s="28"/>
      <c r="D3" s="28"/>
      <c r="E3" s="28"/>
      <c r="F3" s="28"/>
      <c r="G3" s="45" t="s">
        <v>29</v>
      </c>
      <c r="H3" s="45"/>
    </row>
    <row r="4" ht="23.25" customHeight="1" spans="1:8">
      <c r="A4" s="29" t="s">
        <v>320</v>
      </c>
      <c r="B4" s="29" t="s">
        <v>321</v>
      </c>
      <c r="C4" s="29" t="s">
        <v>128</v>
      </c>
      <c r="D4" s="29" t="s">
        <v>322</v>
      </c>
      <c r="E4" s="29"/>
      <c r="F4" s="29"/>
      <c r="G4" s="29"/>
      <c r="H4" s="29" t="s">
        <v>151</v>
      </c>
    </row>
    <row r="5" ht="19.8" customHeight="1" spans="1:8">
      <c r="A5" s="29"/>
      <c r="B5" s="29"/>
      <c r="C5" s="29"/>
      <c r="D5" s="29" t="s">
        <v>131</v>
      </c>
      <c r="E5" s="29" t="s">
        <v>235</v>
      </c>
      <c r="F5" s="29"/>
      <c r="G5" s="29" t="s">
        <v>236</v>
      </c>
      <c r="H5" s="29"/>
    </row>
    <row r="6" ht="27.6" customHeight="1" spans="1:8">
      <c r="A6" s="29"/>
      <c r="B6" s="29"/>
      <c r="C6" s="29"/>
      <c r="D6" s="29"/>
      <c r="E6" s="29" t="s">
        <v>215</v>
      </c>
      <c r="F6" s="29" t="s">
        <v>198</v>
      </c>
      <c r="G6" s="29"/>
      <c r="H6" s="29"/>
    </row>
    <row r="7" ht="22.8" customHeight="1" spans="1:8">
      <c r="A7" s="66"/>
      <c r="B7" s="67"/>
      <c r="C7" s="68">
        <f t="shared" ref="C7:C12" si="0">D7+H7</f>
        <v>0</v>
      </c>
      <c r="D7" s="68">
        <f t="shared" ref="D7:D12" si="1">E7+F7+G7</f>
        <v>0</v>
      </c>
      <c r="E7" s="69"/>
      <c r="F7" s="69"/>
      <c r="G7" s="69"/>
      <c r="H7" s="69"/>
    </row>
    <row r="8" ht="22.8" customHeight="1" spans="1:8">
      <c r="A8" s="70"/>
      <c r="B8" s="70"/>
      <c r="C8" s="68">
        <f t="shared" si="0"/>
        <v>0</v>
      </c>
      <c r="D8" s="68">
        <f t="shared" si="1"/>
        <v>0</v>
      </c>
      <c r="E8" s="69"/>
      <c r="F8" s="69"/>
      <c r="G8" s="69"/>
      <c r="H8" s="69"/>
    </row>
    <row r="9" ht="22.8" customHeight="1" spans="1:8">
      <c r="A9" s="71"/>
      <c r="B9" s="71"/>
      <c r="C9" s="68">
        <f t="shared" si="0"/>
        <v>0</v>
      </c>
      <c r="D9" s="68">
        <f t="shared" si="1"/>
        <v>0</v>
      </c>
      <c r="E9" s="69"/>
      <c r="F9" s="69"/>
      <c r="G9" s="69"/>
      <c r="H9" s="69"/>
    </row>
    <row r="10" ht="22.8" customHeight="1" spans="1:8">
      <c r="A10" s="71"/>
      <c r="B10" s="71"/>
      <c r="C10" s="68">
        <f t="shared" si="0"/>
        <v>0</v>
      </c>
      <c r="D10" s="68">
        <f t="shared" si="1"/>
        <v>0</v>
      </c>
      <c r="E10" s="69"/>
      <c r="F10" s="69"/>
      <c r="G10" s="69"/>
      <c r="H10" s="69"/>
    </row>
    <row r="11" ht="22.8" customHeight="1" spans="1:8">
      <c r="A11" s="71"/>
      <c r="B11" s="71"/>
      <c r="C11" s="68">
        <f t="shared" si="0"/>
        <v>0</v>
      </c>
      <c r="D11" s="68">
        <f t="shared" si="1"/>
        <v>0</v>
      </c>
      <c r="E11" s="69"/>
      <c r="F11" s="69"/>
      <c r="G11" s="69"/>
      <c r="H11" s="69"/>
    </row>
    <row r="12" ht="22.8" customHeight="1" spans="1:8">
      <c r="A12" s="62"/>
      <c r="B12" s="62"/>
      <c r="C12" s="68">
        <f t="shared" si="0"/>
        <v>0</v>
      </c>
      <c r="D12" s="68">
        <f t="shared" si="1"/>
        <v>0</v>
      </c>
      <c r="E12" s="72"/>
      <c r="F12" s="72"/>
      <c r="G12" s="72"/>
      <c r="H12" s="72"/>
    </row>
  </sheetData>
  <mergeCells count="11">
    <mergeCell ref="A2:H2"/>
    <mergeCell ref="A3:F3"/>
    <mergeCell ref="G3:H3"/>
    <mergeCell ref="D4:G4"/>
    <mergeCell ref="E5:F5"/>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
  <sheetViews>
    <sheetView workbookViewId="0">
      <selection activeCell="A3" sqref="A3:Q3"/>
    </sheetView>
  </sheetViews>
  <sheetFormatPr defaultColWidth="10" defaultRowHeight="13.5"/>
  <cols>
    <col min="1" max="1" width="4.475" customWidth="1"/>
    <col min="2" max="2" width="4.75" customWidth="1"/>
    <col min="3" max="3" width="5.01666666666667" customWidth="1"/>
    <col min="4" max="4" width="10.5583333333333" customWidth="1"/>
    <col min="5" max="5" width="11.8083333333333" customWidth="1"/>
    <col min="6" max="19" width="7.18333333333333" customWidth="1"/>
    <col min="20" max="21" width="9.76666666666667" customWidth="1"/>
  </cols>
  <sheetData>
    <row r="1" ht="16.35" customHeight="1" spans="1:1">
      <c r="A1" s="26"/>
    </row>
    <row r="2" ht="47.4" customHeight="1" spans="1:16">
      <c r="A2" s="53" t="s">
        <v>21</v>
      </c>
      <c r="B2" s="53"/>
      <c r="C2" s="53"/>
      <c r="D2" s="53"/>
      <c r="E2" s="53"/>
      <c r="F2" s="53"/>
      <c r="G2" s="53"/>
      <c r="H2" s="53"/>
      <c r="I2" s="53"/>
      <c r="J2" s="53"/>
      <c r="K2" s="53"/>
      <c r="L2" s="53"/>
      <c r="M2" s="53"/>
      <c r="N2" s="53"/>
      <c r="O2" s="53"/>
      <c r="P2" s="53"/>
    </row>
    <row r="3" ht="24.15" customHeight="1" spans="1:19">
      <c r="A3" s="28" t="s">
        <v>28</v>
      </c>
      <c r="B3" s="28"/>
      <c r="C3" s="28"/>
      <c r="D3" s="28"/>
      <c r="E3" s="28"/>
      <c r="F3" s="28"/>
      <c r="G3" s="28"/>
      <c r="H3" s="28"/>
      <c r="I3" s="28"/>
      <c r="J3" s="28"/>
      <c r="K3" s="28"/>
      <c r="L3" s="28"/>
      <c r="M3" s="28"/>
      <c r="N3" s="28"/>
      <c r="O3" s="28"/>
      <c r="P3" s="28"/>
      <c r="Q3" s="28"/>
      <c r="R3" s="45" t="s">
        <v>29</v>
      </c>
      <c r="S3" s="45"/>
    </row>
    <row r="4" ht="27.6" customHeight="1" spans="1:19">
      <c r="A4" s="29" t="s">
        <v>148</v>
      </c>
      <c r="B4" s="29"/>
      <c r="C4" s="29"/>
      <c r="D4" s="73" t="s">
        <v>149</v>
      </c>
      <c r="E4" s="29" t="s">
        <v>189</v>
      </c>
      <c r="F4" s="29" t="s">
        <v>190</v>
      </c>
      <c r="G4" s="29" t="s">
        <v>191</v>
      </c>
      <c r="H4" s="29" t="s">
        <v>192</v>
      </c>
      <c r="I4" s="29" t="s">
        <v>193</v>
      </c>
      <c r="J4" s="29" t="s">
        <v>194</v>
      </c>
      <c r="K4" s="29" t="s">
        <v>195</v>
      </c>
      <c r="L4" s="29" t="s">
        <v>196</v>
      </c>
      <c r="M4" s="29" t="s">
        <v>197</v>
      </c>
      <c r="N4" s="29" t="s">
        <v>198</v>
      </c>
      <c r="O4" s="29" t="s">
        <v>199</v>
      </c>
      <c r="P4" s="29" t="s">
        <v>200</v>
      </c>
      <c r="Q4" s="29" t="s">
        <v>201</v>
      </c>
      <c r="R4" s="29" t="s">
        <v>202</v>
      </c>
      <c r="S4" s="29" t="s">
        <v>203</v>
      </c>
    </row>
    <row r="5" ht="19.8" customHeight="1" spans="1:19">
      <c r="A5" s="29" t="s">
        <v>155</v>
      </c>
      <c r="B5" s="29" t="s">
        <v>156</v>
      </c>
      <c r="C5" s="29" t="s">
        <v>157</v>
      </c>
      <c r="D5" s="74"/>
      <c r="E5" s="29"/>
      <c r="F5" s="29"/>
      <c r="G5" s="29"/>
      <c r="H5" s="29"/>
      <c r="I5" s="29"/>
      <c r="J5" s="29"/>
      <c r="K5" s="29"/>
      <c r="L5" s="29"/>
      <c r="M5" s="29"/>
      <c r="N5" s="29"/>
      <c r="O5" s="29"/>
      <c r="P5" s="29"/>
      <c r="Q5" s="29"/>
      <c r="R5" s="29"/>
      <c r="S5" s="29"/>
    </row>
    <row r="6" ht="22.8" customHeight="1" spans="1:19">
      <c r="A6" s="66"/>
      <c r="B6" s="66"/>
      <c r="C6" s="66"/>
      <c r="D6" s="66"/>
      <c r="E6" s="68">
        <f>SUM(F6:S6)</f>
        <v>0</v>
      </c>
      <c r="F6" s="69"/>
      <c r="G6" s="69"/>
      <c r="H6" s="69"/>
      <c r="I6" s="69"/>
      <c r="J6" s="69"/>
      <c r="K6" s="69"/>
      <c r="L6" s="69"/>
      <c r="M6" s="69"/>
      <c r="N6" s="69"/>
      <c r="O6" s="69"/>
      <c r="P6" s="69"/>
      <c r="Q6" s="69"/>
      <c r="R6" s="69"/>
      <c r="S6" s="69"/>
    </row>
    <row r="7" ht="22.8" customHeight="1" spans="1:19">
      <c r="A7" s="66"/>
      <c r="B7" s="66"/>
      <c r="C7" s="66"/>
      <c r="D7" s="66"/>
      <c r="E7" s="68">
        <f>SUM(F7:S7)</f>
        <v>0</v>
      </c>
      <c r="F7" s="69"/>
      <c r="G7" s="69"/>
      <c r="H7" s="69"/>
      <c r="I7" s="69"/>
      <c r="J7" s="69"/>
      <c r="K7" s="69"/>
      <c r="L7" s="69"/>
      <c r="M7" s="69"/>
      <c r="N7" s="69"/>
      <c r="O7" s="69"/>
      <c r="P7" s="69"/>
      <c r="Q7" s="69"/>
      <c r="R7" s="69"/>
      <c r="S7" s="69"/>
    </row>
    <row r="8" ht="22.8" customHeight="1" spans="1:19">
      <c r="A8" s="75"/>
      <c r="B8" s="75"/>
      <c r="C8" s="75"/>
      <c r="D8" s="75"/>
      <c r="E8" s="68">
        <f>SUM(F8:S8)</f>
        <v>0</v>
      </c>
      <c r="F8" s="69"/>
      <c r="G8" s="69"/>
      <c r="H8" s="69"/>
      <c r="I8" s="69"/>
      <c r="J8" s="69"/>
      <c r="K8" s="69"/>
      <c r="L8" s="69"/>
      <c r="M8" s="69"/>
      <c r="N8" s="69"/>
      <c r="O8" s="69"/>
      <c r="P8" s="69"/>
      <c r="Q8" s="69"/>
      <c r="R8" s="69"/>
      <c r="S8" s="69"/>
    </row>
    <row r="9" ht="22.8" customHeight="1" spans="1:19">
      <c r="A9" s="76"/>
      <c r="B9" s="76"/>
      <c r="C9" s="76"/>
      <c r="D9" s="76"/>
      <c r="E9" s="68">
        <f>SUM(F9:S9)</f>
        <v>0</v>
      </c>
      <c r="F9" s="77"/>
      <c r="G9" s="77"/>
      <c r="H9" s="77"/>
      <c r="I9" s="77"/>
      <c r="J9" s="77"/>
      <c r="K9" s="77"/>
      <c r="L9" s="77"/>
      <c r="M9" s="77"/>
      <c r="N9" s="77"/>
      <c r="O9" s="77"/>
      <c r="P9" s="77"/>
      <c r="Q9" s="77"/>
      <c r="R9" s="77"/>
      <c r="S9" s="77"/>
    </row>
  </sheetData>
  <mergeCells count="20">
    <mergeCell ref="A2:P2"/>
    <mergeCell ref="A3:Q3"/>
    <mergeCell ref="R3:S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s>
  <printOptions horizontalCentered="1"/>
  <pageMargins left="0.0780000016093254" right="0.0780000016093254" top="0.0780000016093254" bottom="0.0780000016093254" header="0" footer="0"/>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9"/>
  <sheetViews>
    <sheetView workbookViewId="0">
      <selection activeCell="K9" sqref="K9"/>
    </sheetView>
  </sheetViews>
  <sheetFormatPr defaultColWidth="10" defaultRowHeight="13.5"/>
  <cols>
    <col min="1" max="1" width="3.8" customWidth="1"/>
    <col min="2" max="3" width="3.93333333333333" customWidth="1"/>
    <col min="4" max="4" width="14.3333333333333" customWidth="1"/>
    <col min="5" max="5" width="9.225" customWidth="1"/>
    <col min="6" max="19" width="7.18333333333333" customWidth="1"/>
    <col min="20" max="21" width="9.76666666666667" customWidth="1"/>
  </cols>
  <sheetData>
    <row r="1" ht="16.35" customHeight="1" spans="1:1">
      <c r="A1" s="26"/>
    </row>
    <row r="2" ht="47.4" customHeight="1" spans="1:19">
      <c r="A2" s="53" t="s">
        <v>22</v>
      </c>
      <c r="B2" s="53"/>
      <c r="C2" s="53"/>
      <c r="D2" s="53"/>
      <c r="E2" s="53"/>
      <c r="F2" s="53"/>
      <c r="G2" s="53"/>
      <c r="H2" s="53"/>
      <c r="I2" s="53"/>
      <c r="J2" s="53"/>
      <c r="K2" s="53"/>
      <c r="L2" s="53"/>
      <c r="M2" s="53"/>
      <c r="N2" s="53"/>
      <c r="O2" s="53"/>
      <c r="P2" s="53"/>
      <c r="Q2" s="53"/>
      <c r="R2" s="53"/>
      <c r="S2" s="53"/>
    </row>
    <row r="3" ht="33.6" customHeight="1" spans="1:19">
      <c r="A3" s="28" t="s">
        <v>28</v>
      </c>
      <c r="B3" s="28"/>
      <c r="C3" s="28"/>
      <c r="D3" s="28"/>
      <c r="E3" s="28"/>
      <c r="F3" s="28"/>
      <c r="G3" s="28"/>
      <c r="H3" s="28"/>
      <c r="I3" s="28"/>
      <c r="J3" s="28"/>
      <c r="K3" s="28"/>
      <c r="L3" s="28"/>
      <c r="M3" s="28"/>
      <c r="N3" s="28"/>
      <c r="O3" s="45" t="s">
        <v>29</v>
      </c>
      <c r="P3" s="45"/>
      <c r="Q3" s="45"/>
      <c r="R3" s="45"/>
      <c r="S3" s="45"/>
    </row>
    <row r="4" ht="29.3" customHeight="1" spans="1:19">
      <c r="A4" s="29" t="s">
        <v>148</v>
      </c>
      <c r="B4" s="29"/>
      <c r="C4" s="29"/>
      <c r="D4" s="73" t="s">
        <v>149</v>
      </c>
      <c r="E4" s="29" t="s">
        <v>214</v>
      </c>
      <c r="F4" s="29" t="s">
        <v>150</v>
      </c>
      <c r="G4" s="29"/>
      <c r="H4" s="29"/>
      <c r="I4" s="29"/>
      <c r="J4" s="29" t="s">
        <v>151</v>
      </c>
      <c r="K4" s="29"/>
      <c r="L4" s="29"/>
      <c r="M4" s="29"/>
      <c r="N4" s="29"/>
      <c r="O4" s="29"/>
      <c r="P4" s="29"/>
      <c r="Q4" s="29"/>
      <c r="R4" s="29"/>
      <c r="S4" s="29"/>
    </row>
    <row r="5" ht="50" customHeight="1" spans="1:19">
      <c r="A5" s="29" t="s">
        <v>155</v>
      </c>
      <c r="B5" s="29" t="s">
        <v>156</v>
      </c>
      <c r="C5" s="29" t="s">
        <v>157</v>
      </c>
      <c r="D5" s="74"/>
      <c r="E5" s="29"/>
      <c r="F5" s="29" t="s">
        <v>128</v>
      </c>
      <c r="G5" s="29" t="s">
        <v>215</v>
      </c>
      <c r="H5" s="29" t="s">
        <v>216</v>
      </c>
      <c r="I5" s="29" t="s">
        <v>198</v>
      </c>
      <c r="J5" s="29" t="s">
        <v>128</v>
      </c>
      <c r="K5" s="29" t="s">
        <v>218</v>
      </c>
      <c r="L5" s="29" t="s">
        <v>219</v>
      </c>
      <c r="M5" s="29" t="s">
        <v>200</v>
      </c>
      <c r="N5" s="29" t="s">
        <v>220</v>
      </c>
      <c r="O5" s="29" t="s">
        <v>221</v>
      </c>
      <c r="P5" s="29" t="s">
        <v>222</v>
      </c>
      <c r="Q5" s="29" t="s">
        <v>196</v>
      </c>
      <c r="R5" s="29" t="s">
        <v>199</v>
      </c>
      <c r="S5" s="29" t="s">
        <v>203</v>
      </c>
    </row>
    <row r="6" ht="22.8" customHeight="1" spans="1:19">
      <c r="A6" s="66"/>
      <c r="B6" s="66"/>
      <c r="C6" s="66"/>
      <c r="D6" s="66"/>
      <c r="E6" s="68">
        <f>F6+J6</f>
        <v>0</v>
      </c>
      <c r="F6" s="68">
        <f>G6+H6+I6</f>
        <v>0</v>
      </c>
      <c r="G6" s="69"/>
      <c r="H6" s="69"/>
      <c r="I6" s="69"/>
      <c r="J6" s="68">
        <f>K6+L6+M6+N6+O6+P6+Q6+R6+S6</f>
        <v>0</v>
      </c>
      <c r="K6" s="69"/>
      <c r="L6" s="69"/>
      <c r="M6" s="69"/>
      <c r="N6" s="69"/>
      <c r="O6" s="69"/>
      <c r="P6" s="69"/>
      <c r="Q6" s="69"/>
      <c r="R6" s="69"/>
      <c r="S6" s="69"/>
    </row>
    <row r="7" ht="22.8" customHeight="1" spans="1:19">
      <c r="A7" s="66"/>
      <c r="B7" s="66"/>
      <c r="C7" s="66"/>
      <c r="D7" s="66"/>
      <c r="E7" s="68">
        <f>F7+J7</f>
        <v>0</v>
      </c>
      <c r="F7" s="68">
        <f>G7+H7+I7</f>
        <v>0</v>
      </c>
      <c r="G7" s="69"/>
      <c r="H7" s="69"/>
      <c r="I7" s="69"/>
      <c r="J7" s="68">
        <f>K7+L7+M7+N7+O7+P7+Q7+R7+S7</f>
        <v>0</v>
      </c>
      <c r="K7" s="69"/>
      <c r="L7" s="69"/>
      <c r="M7" s="69"/>
      <c r="N7" s="69"/>
      <c r="O7" s="69"/>
      <c r="P7" s="69"/>
      <c r="Q7" s="69"/>
      <c r="R7" s="69"/>
      <c r="S7" s="69"/>
    </row>
    <row r="8" ht="22.8" customHeight="1" spans="1:19">
      <c r="A8" s="75"/>
      <c r="B8" s="75"/>
      <c r="C8" s="75"/>
      <c r="D8" s="75"/>
      <c r="E8" s="68">
        <f>F8+J8</f>
        <v>0</v>
      </c>
      <c r="F8" s="68">
        <f>G8+H8+I8</f>
        <v>0</v>
      </c>
      <c r="G8" s="69"/>
      <c r="H8" s="69"/>
      <c r="I8" s="69"/>
      <c r="J8" s="68">
        <f>K8+L8+M8+N8+O8+P8+Q8+R8+S8</f>
        <v>0</v>
      </c>
      <c r="K8" s="69"/>
      <c r="L8" s="69"/>
      <c r="M8" s="69"/>
      <c r="N8" s="69"/>
      <c r="O8" s="69"/>
      <c r="P8" s="69"/>
      <c r="Q8" s="69"/>
      <c r="R8" s="69"/>
      <c r="S8" s="69"/>
    </row>
    <row r="9" ht="22.8" customHeight="1" spans="1:19">
      <c r="A9" s="76"/>
      <c r="B9" s="76"/>
      <c r="C9" s="76"/>
      <c r="D9" s="76"/>
      <c r="E9" s="68">
        <f>F9+J9</f>
        <v>0</v>
      </c>
      <c r="F9" s="68">
        <f>G9+H9+I9</f>
        <v>0</v>
      </c>
      <c r="G9" s="44"/>
      <c r="H9" s="44"/>
      <c r="I9" s="44"/>
      <c r="J9" s="68">
        <f>K9+L9+M9+N9+O9+P9+Q9+R9+S9</f>
        <v>0</v>
      </c>
      <c r="K9" s="44"/>
      <c r="L9" s="44"/>
      <c r="M9" s="44"/>
      <c r="N9" s="44"/>
      <c r="O9" s="44"/>
      <c r="P9" s="44"/>
      <c r="Q9" s="44"/>
      <c r="R9" s="44"/>
      <c r="S9" s="44"/>
    </row>
  </sheetData>
  <mergeCells count="8">
    <mergeCell ref="A2:S2"/>
    <mergeCell ref="A3:N3"/>
    <mergeCell ref="O3:S3"/>
    <mergeCell ref="A4:C4"/>
    <mergeCell ref="F4:I4"/>
    <mergeCell ref="J4:S4"/>
    <mergeCell ref="D4:D5"/>
    <mergeCell ref="E4:E5"/>
  </mergeCells>
  <printOptions horizontalCentered="1"/>
  <pageMargins left="0.0780000016093254" right="0.0780000016093254" top="0.0780000016093254" bottom="0.078000001609325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5"/>
  <sheetViews>
    <sheetView topLeftCell="A9" workbookViewId="0">
      <selection activeCell="E6" sqref="E6"/>
    </sheetView>
  </sheetViews>
  <sheetFormatPr defaultColWidth="10" defaultRowHeight="13.5" outlineLevelCol="2"/>
  <cols>
    <col min="1" max="1" width="6.38333333333333" customWidth="1"/>
    <col min="2" max="2" width="9.90833333333333" customWidth="1"/>
    <col min="3" max="3" width="52.3833333333333" customWidth="1"/>
    <col min="4" max="4" width="9.76666666666667" customWidth="1"/>
  </cols>
  <sheetData>
    <row r="1" ht="32.75" customHeight="1" spans="1:3">
      <c r="A1" s="26"/>
      <c r="B1" s="93" t="s">
        <v>4</v>
      </c>
      <c r="C1" s="93"/>
    </row>
    <row r="2" ht="25" customHeight="1" spans="2:3">
      <c r="B2" s="93"/>
      <c r="C2" s="93"/>
    </row>
    <row r="3" ht="31.05" customHeight="1" spans="2:3">
      <c r="B3" s="153" t="s">
        <v>5</v>
      </c>
      <c r="C3" s="153"/>
    </row>
    <row r="4" ht="32.55" customHeight="1" spans="2:3">
      <c r="B4" s="154">
        <v>1</v>
      </c>
      <c r="C4" s="155" t="s">
        <v>6</v>
      </c>
    </row>
    <row r="5" ht="32.55" customHeight="1" spans="2:3">
      <c r="B5" s="154">
        <v>2</v>
      </c>
      <c r="C5" s="64" t="s">
        <v>7</v>
      </c>
    </row>
    <row r="6" ht="32.55" customHeight="1" spans="2:3">
      <c r="B6" s="154">
        <v>3</v>
      </c>
      <c r="C6" s="155" t="s">
        <v>8</v>
      </c>
    </row>
    <row r="7" ht="32.55" customHeight="1" spans="2:3">
      <c r="B7" s="154">
        <v>4</v>
      </c>
      <c r="C7" s="155" t="s">
        <v>9</v>
      </c>
    </row>
    <row r="8" ht="32.55" customHeight="1" spans="2:3">
      <c r="B8" s="154">
        <v>5</v>
      </c>
      <c r="C8" s="155" t="s">
        <v>10</v>
      </c>
    </row>
    <row r="9" ht="32.55" customHeight="1" spans="2:3">
      <c r="B9" s="154">
        <v>6</v>
      </c>
      <c r="C9" s="155" t="s">
        <v>11</v>
      </c>
    </row>
    <row r="10" ht="32.55" customHeight="1" spans="2:3">
      <c r="B10" s="154">
        <v>7</v>
      </c>
      <c r="C10" s="155" t="s">
        <v>12</v>
      </c>
    </row>
    <row r="11" ht="32.55" customHeight="1" spans="2:3">
      <c r="B11" s="154">
        <v>8</v>
      </c>
      <c r="C11" s="155" t="s">
        <v>13</v>
      </c>
    </row>
    <row r="12" ht="32.55" customHeight="1" spans="2:3">
      <c r="B12" s="154">
        <v>9</v>
      </c>
      <c r="C12" s="155" t="s">
        <v>14</v>
      </c>
    </row>
    <row r="13" ht="32.55" customHeight="1" spans="2:3">
      <c r="B13" s="154">
        <v>10</v>
      </c>
      <c r="C13" s="155" t="s">
        <v>15</v>
      </c>
    </row>
    <row r="14" ht="32.55" customHeight="1" spans="2:3">
      <c r="B14" s="154">
        <v>11</v>
      </c>
      <c r="C14" s="155" t="s">
        <v>16</v>
      </c>
    </row>
    <row r="15" ht="32.55" customHeight="1" spans="2:3">
      <c r="B15" s="154">
        <v>12</v>
      </c>
      <c r="C15" s="155" t="s">
        <v>17</v>
      </c>
    </row>
    <row r="16" ht="32.55" customHeight="1" spans="2:3">
      <c r="B16" s="154">
        <v>13</v>
      </c>
      <c r="C16" s="155" t="s">
        <v>18</v>
      </c>
    </row>
    <row r="17" ht="32.55" customHeight="1" spans="2:3">
      <c r="B17" s="154">
        <v>14</v>
      </c>
      <c r="C17" s="155" t="s">
        <v>19</v>
      </c>
    </row>
    <row r="18" ht="32.55" customHeight="1" spans="2:3">
      <c r="B18" s="154">
        <v>15</v>
      </c>
      <c r="C18" s="155" t="s">
        <v>20</v>
      </c>
    </row>
    <row r="19" ht="32.55" customHeight="1" spans="2:3">
      <c r="B19" s="154">
        <v>16</v>
      </c>
      <c r="C19" s="155" t="s">
        <v>21</v>
      </c>
    </row>
    <row r="20" ht="32.55" customHeight="1" spans="2:3">
      <c r="B20" s="154">
        <v>17</v>
      </c>
      <c r="C20" s="155" t="s">
        <v>22</v>
      </c>
    </row>
    <row r="21" ht="32.55" customHeight="1" spans="2:3">
      <c r="B21" s="154">
        <v>18</v>
      </c>
      <c r="C21" s="155" t="s">
        <v>23</v>
      </c>
    </row>
    <row r="22" ht="32.55" customHeight="1" spans="2:3">
      <c r="B22" s="154">
        <v>19</v>
      </c>
      <c r="C22" s="155" t="s">
        <v>24</v>
      </c>
    </row>
    <row r="23" ht="32.55" customHeight="1" spans="2:3">
      <c r="B23" s="154">
        <v>20</v>
      </c>
      <c r="C23" s="155" t="s">
        <v>25</v>
      </c>
    </row>
    <row r="24" ht="32.55" customHeight="1" spans="2:3">
      <c r="B24" s="154">
        <v>21</v>
      </c>
      <c r="C24" s="155" t="s">
        <v>26</v>
      </c>
    </row>
    <row r="25" ht="32.55" customHeight="1" spans="2:3">
      <c r="B25" s="154">
        <v>22</v>
      </c>
      <c r="C25" s="155" t="s">
        <v>27</v>
      </c>
    </row>
  </sheetData>
  <mergeCells count="2">
    <mergeCell ref="B3:C3"/>
    <mergeCell ref="B1:C2"/>
  </mergeCells>
  <printOptions horizontalCentered="1"/>
  <pageMargins left="0.0780000016093254" right="0.0780000016093254" top="0.0780000016093254" bottom="0.0780000016093254"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D10" sqref="D10"/>
    </sheetView>
  </sheetViews>
  <sheetFormatPr defaultColWidth="10" defaultRowHeight="13.5" outlineLevelCol="7"/>
  <cols>
    <col min="1" max="1" width="11.1333333333333" customWidth="1"/>
    <col min="2" max="2" width="25.3833333333333" customWidth="1"/>
    <col min="3" max="3" width="15.3333333333333" customWidth="1"/>
    <col min="4" max="4" width="12.75" customWidth="1"/>
    <col min="5" max="5" width="16.4166666666667" customWidth="1"/>
    <col min="6" max="6" width="14.1166666666667" customWidth="1"/>
    <col min="7" max="7" width="15.3333333333333" customWidth="1"/>
    <col min="8" max="8" width="17.6416666666667" customWidth="1"/>
    <col min="9" max="9" width="9.76666666666667" customWidth="1"/>
  </cols>
  <sheetData>
    <row r="1" ht="16.35" customHeight="1" spans="1:1">
      <c r="A1" s="26"/>
    </row>
    <row r="2" ht="38.8" customHeight="1" spans="1:8">
      <c r="A2" s="53" t="s">
        <v>323</v>
      </c>
      <c r="B2" s="53"/>
      <c r="C2" s="53"/>
      <c r="D2" s="53"/>
      <c r="E2" s="53"/>
      <c r="F2" s="53"/>
      <c r="G2" s="53"/>
      <c r="H2" s="53"/>
    </row>
    <row r="3" ht="24.15" customHeight="1" spans="1:8">
      <c r="A3" s="28" t="s">
        <v>28</v>
      </c>
      <c r="B3" s="28"/>
      <c r="C3" s="28"/>
      <c r="D3" s="28"/>
      <c r="E3" s="28"/>
      <c r="F3" s="28"/>
      <c r="G3" s="28"/>
      <c r="H3" s="45" t="s">
        <v>29</v>
      </c>
    </row>
    <row r="4" ht="19.8" customHeight="1" spans="1:8">
      <c r="A4" s="29" t="s">
        <v>320</v>
      </c>
      <c r="B4" s="29" t="s">
        <v>321</v>
      </c>
      <c r="C4" s="29" t="s">
        <v>128</v>
      </c>
      <c r="D4" s="29" t="s">
        <v>324</v>
      </c>
      <c r="E4" s="29"/>
      <c r="F4" s="29"/>
      <c r="G4" s="29"/>
      <c r="H4" s="29" t="s">
        <v>151</v>
      </c>
    </row>
    <row r="5" ht="23.25" customHeight="1" spans="1:8">
      <c r="A5" s="29"/>
      <c r="B5" s="29"/>
      <c r="C5" s="29"/>
      <c r="D5" s="29" t="s">
        <v>131</v>
      </c>
      <c r="E5" s="29" t="s">
        <v>235</v>
      </c>
      <c r="F5" s="29"/>
      <c r="G5" s="29" t="s">
        <v>236</v>
      </c>
      <c r="H5" s="29"/>
    </row>
    <row r="6" ht="23.25" customHeight="1" spans="1:8">
      <c r="A6" s="29"/>
      <c r="B6" s="29"/>
      <c r="C6" s="29"/>
      <c r="D6" s="29"/>
      <c r="E6" s="29" t="s">
        <v>215</v>
      </c>
      <c r="F6" s="29" t="s">
        <v>198</v>
      </c>
      <c r="G6" s="29"/>
      <c r="H6" s="29"/>
    </row>
    <row r="7" ht="22.8" customHeight="1" spans="1:8">
      <c r="A7" s="66"/>
      <c r="B7" s="67"/>
      <c r="C7" s="68">
        <f t="shared" ref="C7:C12" si="0">D7+H7</f>
        <v>0</v>
      </c>
      <c r="D7" s="68">
        <f t="shared" ref="D7:D12" si="1">E7+F7+G7</f>
        <v>0</v>
      </c>
      <c r="E7" s="69"/>
      <c r="F7" s="69"/>
      <c r="G7" s="69"/>
      <c r="H7" s="69"/>
    </row>
    <row r="8" ht="22.8" customHeight="1" spans="1:8">
      <c r="A8" s="70"/>
      <c r="B8" s="70"/>
      <c r="C8" s="68">
        <f t="shared" si="0"/>
        <v>0</v>
      </c>
      <c r="D8" s="68">
        <f t="shared" si="1"/>
        <v>0</v>
      </c>
      <c r="E8" s="69"/>
      <c r="F8" s="69"/>
      <c r="G8" s="69"/>
      <c r="H8" s="69"/>
    </row>
    <row r="9" ht="22.8" customHeight="1" spans="1:8">
      <c r="A9" s="71"/>
      <c r="B9" s="71"/>
      <c r="C9" s="68">
        <f t="shared" si="0"/>
        <v>0</v>
      </c>
      <c r="D9" s="68">
        <f t="shared" si="1"/>
        <v>0</v>
      </c>
      <c r="E9" s="69"/>
      <c r="F9" s="69"/>
      <c r="G9" s="69"/>
      <c r="H9" s="69"/>
    </row>
    <row r="10" ht="22.8" customHeight="1" spans="1:8">
      <c r="A10" s="71"/>
      <c r="B10" s="71"/>
      <c r="C10" s="68">
        <f t="shared" si="0"/>
        <v>0</v>
      </c>
      <c r="D10" s="68">
        <f t="shared" si="1"/>
        <v>0</v>
      </c>
      <c r="E10" s="69"/>
      <c r="F10" s="69"/>
      <c r="G10" s="69"/>
      <c r="H10" s="69"/>
    </row>
    <row r="11" ht="22.8" customHeight="1" spans="1:8">
      <c r="A11" s="71"/>
      <c r="B11" s="71"/>
      <c r="C11" s="68">
        <f t="shared" si="0"/>
        <v>0</v>
      </c>
      <c r="D11" s="68">
        <f t="shared" si="1"/>
        <v>0</v>
      </c>
      <c r="E11" s="69"/>
      <c r="F11" s="69"/>
      <c r="G11" s="69"/>
      <c r="H11" s="69"/>
    </row>
    <row r="12" ht="22.8" customHeight="1" spans="1:8">
      <c r="A12" s="62"/>
      <c r="B12" s="62"/>
      <c r="C12" s="68">
        <f t="shared" si="0"/>
        <v>0</v>
      </c>
      <c r="D12" s="68">
        <f t="shared" si="1"/>
        <v>0</v>
      </c>
      <c r="E12" s="72"/>
      <c r="F12" s="72"/>
      <c r="G12" s="72"/>
      <c r="H12" s="72"/>
    </row>
  </sheetData>
  <mergeCells count="10">
    <mergeCell ref="A2:H2"/>
    <mergeCell ref="A3:G3"/>
    <mergeCell ref="D4:G4"/>
    <mergeCell ref="E5:F5"/>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workbookViewId="0">
      <selection activeCell="C8" sqref="C8"/>
    </sheetView>
  </sheetViews>
  <sheetFormatPr defaultColWidth="10" defaultRowHeight="13.5" outlineLevelCol="7"/>
  <cols>
    <col min="1" max="1" width="10.7166666666667" customWidth="1"/>
    <col min="2" max="2" width="22.8" customWidth="1"/>
    <col min="3" max="3" width="19.2666666666667" customWidth="1"/>
    <col min="4" max="4" width="16.6916666666667" customWidth="1"/>
    <col min="5" max="6" width="16.4166666666667" customWidth="1"/>
    <col min="7" max="8" width="17.6416666666667" customWidth="1"/>
    <col min="9" max="9" width="9.76666666666667" customWidth="1"/>
  </cols>
  <sheetData>
    <row r="1" ht="16.35" customHeight="1" spans="1:1">
      <c r="A1" s="26"/>
    </row>
    <row r="2" ht="38.8" customHeight="1" spans="1:8">
      <c r="A2" s="53" t="s">
        <v>24</v>
      </c>
      <c r="B2" s="53"/>
      <c r="C2" s="53"/>
      <c r="D2" s="53"/>
      <c r="E2" s="53"/>
      <c r="F2" s="53"/>
      <c r="G2" s="53"/>
      <c r="H2" s="53"/>
    </row>
    <row r="3" ht="24.15" customHeight="1" spans="1:8">
      <c r="A3" s="28" t="s">
        <v>28</v>
      </c>
      <c r="B3" s="28"/>
      <c r="C3" s="28"/>
      <c r="D3" s="28"/>
      <c r="E3" s="28"/>
      <c r="F3" s="28"/>
      <c r="G3" s="28"/>
      <c r="H3" s="45" t="s">
        <v>29</v>
      </c>
    </row>
    <row r="4" ht="25" customHeight="1" spans="1:8">
      <c r="A4" s="29" t="s">
        <v>320</v>
      </c>
      <c r="B4" s="29" t="s">
        <v>321</v>
      </c>
      <c r="C4" s="29" t="s">
        <v>128</v>
      </c>
      <c r="D4" s="29" t="s">
        <v>325</v>
      </c>
      <c r="E4" s="29"/>
      <c r="F4" s="29"/>
      <c r="G4" s="29"/>
      <c r="H4" s="29" t="s">
        <v>151</v>
      </c>
    </row>
    <row r="5" ht="25.85" customHeight="1" spans="1:8">
      <c r="A5" s="29"/>
      <c r="B5" s="29"/>
      <c r="C5" s="29"/>
      <c r="D5" s="29" t="s">
        <v>131</v>
      </c>
      <c r="E5" s="29" t="s">
        <v>235</v>
      </c>
      <c r="F5" s="29"/>
      <c r="G5" s="29" t="s">
        <v>236</v>
      </c>
      <c r="H5" s="29"/>
    </row>
    <row r="6" ht="35.35" customHeight="1" spans="1:8">
      <c r="A6" s="29"/>
      <c r="B6" s="29"/>
      <c r="C6" s="29"/>
      <c r="D6" s="29"/>
      <c r="E6" s="29" t="s">
        <v>215</v>
      </c>
      <c r="F6" s="29" t="s">
        <v>198</v>
      </c>
      <c r="G6" s="29"/>
      <c r="H6" s="29"/>
    </row>
    <row r="7" ht="22.8" customHeight="1" spans="1:8">
      <c r="A7" s="66"/>
      <c r="B7" s="67"/>
      <c r="C7" s="68">
        <f t="shared" ref="C7:C12" si="0">D7+H7</f>
        <v>0</v>
      </c>
      <c r="D7" s="68">
        <f t="shared" ref="D7:D12" si="1">E7+F7+G7</f>
        <v>0</v>
      </c>
      <c r="E7" s="69"/>
      <c r="F7" s="69"/>
      <c r="G7" s="69"/>
      <c r="H7" s="69"/>
    </row>
    <row r="8" ht="22.8" customHeight="1" spans="1:8">
      <c r="A8" s="70"/>
      <c r="B8" s="70"/>
      <c r="C8" s="68">
        <f t="shared" si="0"/>
        <v>0</v>
      </c>
      <c r="D8" s="68">
        <f t="shared" si="1"/>
        <v>0</v>
      </c>
      <c r="E8" s="69"/>
      <c r="F8" s="69"/>
      <c r="G8" s="69"/>
      <c r="H8" s="69"/>
    </row>
    <row r="9" ht="22.8" customHeight="1" spans="1:8">
      <c r="A9" s="71"/>
      <c r="B9" s="71"/>
      <c r="C9" s="68">
        <f t="shared" si="0"/>
        <v>0</v>
      </c>
      <c r="D9" s="68">
        <f t="shared" si="1"/>
        <v>0</v>
      </c>
      <c r="E9" s="69"/>
      <c r="F9" s="69"/>
      <c r="G9" s="69"/>
      <c r="H9" s="69"/>
    </row>
    <row r="10" ht="22.8" customHeight="1" spans="1:8">
      <c r="A10" s="71"/>
      <c r="B10" s="71"/>
      <c r="C10" s="68">
        <f t="shared" si="0"/>
        <v>0</v>
      </c>
      <c r="D10" s="68">
        <f t="shared" si="1"/>
        <v>0</v>
      </c>
      <c r="E10" s="69"/>
      <c r="F10" s="69"/>
      <c r="G10" s="69"/>
      <c r="H10" s="69"/>
    </row>
    <row r="11" ht="22.8" customHeight="1" spans="1:8">
      <c r="A11" s="71"/>
      <c r="B11" s="71"/>
      <c r="C11" s="68">
        <f t="shared" si="0"/>
        <v>0</v>
      </c>
      <c r="D11" s="68">
        <f t="shared" si="1"/>
        <v>0</v>
      </c>
      <c r="E11" s="69"/>
      <c r="F11" s="69"/>
      <c r="G11" s="69"/>
      <c r="H11" s="69"/>
    </row>
    <row r="12" ht="22.8" customHeight="1" spans="1:8">
      <c r="A12" s="62"/>
      <c r="B12" s="62"/>
      <c r="C12" s="68">
        <f t="shared" si="0"/>
        <v>0</v>
      </c>
      <c r="D12" s="68">
        <f t="shared" si="1"/>
        <v>0</v>
      </c>
      <c r="E12" s="72"/>
      <c r="F12" s="72"/>
      <c r="G12" s="72"/>
      <c r="H12" s="72"/>
    </row>
  </sheetData>
  <mergeCells count="10">
    <mergeCell ref="A2:H2"/>
    <mergeCell ref="A3:G3"/>
    <mergeCell ref="D4:G4"/>
    <mergeCell ref="E5:F5"/>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3"/>
  <sheetViews>
    <sheetView topLeftCell="A4" workbookViewId="0">
      <selection activeCell="D14" sqref="D14"/>
    </sheetView>
  </sheetViews>
  <sheetFormatPr defaultColWidth="10" defaultRowHeight="13.5"/>
  <cols>
    <col min="1" max="1" width="10.45" customWidth="1"/>
    <col min="2" max="2" width="0.133333333333333" customWidth="1"/>
    <col min="3" max="3" width="24.0166666666667" customWidth="1"/>
    <col min="4" max="4" width="13.3" customWidth="1"/>
    <col min="5" max="5" width="7.775" customWidth="1"/>
    <col min="6" max="15" width="7.69166666666667" customWidth="1"/>
    <col min="16" max="18" width="9.76666666666667" customWidth="1"/>
  </cols>
  <sheetData>
    <row r="1" ht="16.35" customHeight="1" spans="1:1">
      <c r="A1" s="26"/>
    </row>
    <row r="2" ht="45.7" customHeight="1" spans="1:15">
      <c r="A2" s="53" t="s">
        <v>326</v>
      </c>
      <c r="B2" s="53"/>
      <c r="C2" s="53"/>
      <c r="D2" s="53"/>
      <c r="E2" s="53"/>
      <c r="F2" s="53"/>
      <c r="G2" s="53"/>
      <c r="H2" s="53"/>
      <c r="I2" s="53"/>
      <c r="J2" s="53"/>
      <c r="K2" s="53"/>
      <c r="L2" s="53"/>
      <c r="M2" s="53"/>
      <c r="N2" s="53"/>
      <c r="O2" s="53"/>
    </row>
    <row r="3" ht="24.15" customHeight="1" spans="1:15">
      <c r="A3" s="54" t="s">
        <v>28</v>
      </c>
      <c r="B3" s="54"/>
      <c r="C3" s="54"/>
      <c r="D3" s="54"/>
      <c r="E3" s="54"/>
      <c r="F3" s="54"/>
      <c r="G3" s="54"/>
      <c r="H3" s="54"/>
      <c r="I3" s="54"/>
      <c r="J3" s="54"/>
      <c r="K3" s="54"/>
      <c r="L3" s="54"/>
      <c r="M3" s="54"/>
      <c r="N3" s="45" t="s">
        <v>29</v>
      </c>
      <c r="O3" s="45"/>
    </row>
    <row r="4" ht="26.05" customHeight="1" spans="1:15">
      <c r="A4" s="29" t="s">
        <v>313</v>
      </c>
      <c r="B4" s="55"/>
      <c r="C4" s="29" t="s">
        <v>327</v>
      </c>
      <c r="D4" s="29" t="s">
        <v>328</v>
      </c>
      <c r="E4" s="29"/>
      <c r="F4" s="29"/>
      <c r="G4" s="29"/>
      <c r="H4" s="29"/>
      <c r="I4" s="29"/>
      <c r="J4" s="29"/>
      <c r="K4" s="29"/>
      <c r="L4" s="29"/>
      <c r="M4" s="29"/>
      <c r="N4" s="29" t="s">
        <v>329</v>
      </c>
      <c r="O4" s="29"/>
    </row>
    <row r="5" ht="31.9" customHeight="1" spans="1:15">
      <c r="A5" s="29"/>
      <c r="B5" s="55"/>
      <c r="C5" s="29"/>
      <c r="D5" s="29" t="s">
        <v>330</v>
      </c>
      <c r="E5" s="29" t="s">
        <v>132</v>
      </c>
      <c r="F5" s="29"/>
      <c r="G5" s="29"/>
      <c r="H5" s="29"/>
      <c r="I5" s="29"/>
      <c r="J5" s="29"/>
      <c r="K5" s="29" t="s">
        <v>331</v>
      </c>
      <c r="L5" s="29" t="s">
        <v>134</v>
      </c>
      <c r="M5" s="29" t="s">
        <v>135</v>
      </c>
      <c r="N5" s="29" t="s">
        <v>332</v>
      </c>
      <c r="O5" s="29" t="s">
        <v>333</v>
      </c>
    </row>
    <row r="6" ht="44.85" customHeight="1" spans="1:15">
      <c r="A6" s="29"/>
      <c r="B6" s="55"/>
      <c r="C6" s="29"/>
      <c r="D6" s="29"/>
      <c r="E6" s="29" t="s">
        <v>334</v>
      </c>
      <c r="F6" s="29" t="s">
        <v>226</v>
      </c>
      <c r="G6" s="29" t="s">
        <v>335</v>
      </c>
      <c r="H6" s="29" t="s">
        <v>336</v>
      </c>
      <c r="I6" s="29" t="s">
        <v>337</v>
      </c>
      <c r="J6" s="29" t="s">
        <v>338</v>
      </c>
      <c r="K6" s="29"/>
      <c r="L6" s="29"/>
      <c r="M6" s="29"/>
      <c r="N6" s="29"/>
      <c r="O6" s="29"/>
    </row>
    <row r="7" ht="22.8" customHeight="1" spans="1:15">
      <c r="A7" s="56" t="s">
        <v>3</v>
      </c>
      <c r="B7" s="55"/>
      <c r="C7" s="29" t="s">
        <v>339</v>
      </c>
      <c r="D7" s="57">
        <v>14.44</v>
      </c>
      <c r="E7" s="57">
        <v>14.44</v>
      </c>
      <c r="F7" s="57">
        <v>14.44</v>
      </c>
      <c r="G7" s="57"/>
      <c r="H7" s="57"/>
      <c r="I7" s="57"/>
      <c r="J7" s="57"/>
      <c r="K7" s="57"/>
      <c r="L7" s="57"/>
      <c r="M7" s="57"/>
      <c r="N7" s="57">
        <v>14.44</v>
      </c>
      <c r="O7" s="56"/>
    </row>
    <row r="8" ht="22.8" customHeight="1" spans="1:15">
      <c r="A8" s="58"/>
      <c r="B8" s="55"/>
      <c r="C8" s="59" t="s">
        <v>340</v>
      </c>
      <c r="D8" s="57">
        <v>12.7</v>
      </c>
      <c r="E8" s="57">
        <v>12.7</v>
      </c>
      <c r="F8" s="57">
        <v>12.7</v>
      </c>
      <c r="G8" s="57"/>
      <c r="H8" s="57"/>
      <c r="I8" s="57"/>
      <c r="J8" s="57"/>
      <c r="K8" s="57"/>
      <c r="L8" s="57"/>
      <c r="M8" s="57"/>
      <c r="N8" s="57">
        <v>12.7</v>
      </c>
      <c r="O8" s="56"/>
    </row>
    <row r="9" ht="22.8" customHeight="1" spans="1:15">
      <c r="A9" s="60"/>
      <c r="B9" s="55"/>
      <c r="C9" s="60" t="s">
        <v>341</v>
      </c>
      <c r="D9" s="61">
        <v>31.86</v>
      </c>
      <c r="E9" s="61">
        <v>31.86</v>
      </c>
      <c r="F9" s="61">
        <v>31.86</v>
      </c>
      <c r="G9" s="61"/>
      <c r="H9" s="61"/>
      <c r="I9" s="61"/>
      <c r="J9" s="61"/>
      <c r="K9" s="61"/>
      <c r="L9" s="61"/>
      <c r="M9" s="61"/>
      <c r="N9" s="61">
        <v>31.86</v>
      </c>
      <c r="O9" s="65"/>
    </row>
    <row r="10" ht="22.8" customHeight="1" spans="1:15">
      <c r="A10" s="62"/>
      <c r="B10" s="63"/>
      <c r="C10" s="64" t="s">
        <v>342</v>
      </c>
      <c r="D10" s="44">
        <v>211.76</v>
      </c>
      <c r="E10" s="44">
        <v>211.76</v>
      </c>
      <c r="F10" s="44">
        <v>211.76</v>
      </c>
      <c r="G10" s="44"/>
      <c r="H10" s="44"/>
      <c r="I10" s="44"/>
      <c r="J10" s="44"/>
      <c r="K10" s="44"/>
      <c r="L10" s="44"/>
      <c r="M10" s="44"/>
      <c r="N10" s="44">
        <v>211.76</v>
      </c>
      <c r="O10" s="37"/>
    </row>
    <row r="11" ht="22.8" customHeight="1" spans="1:15">
      <c r="A11" s="62"/>
      <c r="B11" s="63"/>
      <c r="C11" s="62" t="s">
        <v>343</v>
      </c>
      <c r="D11" s="44">
        <v>300</v>
      </c>
      <c r="E11" s="44">
        <v>300</v>
      </c>
      <c r="F11" s="44">
        <v>300</v>
      </c>
      <c r="G11" s="44"/>
      <c r="H11" s="44"/>
      <c r="I11" s="44"/>
      <c r="J11" s="44"/>
      <c r="K11" s="44"/>
      <c r="L11" s="44"/>
      <c r="M11" s="44"/>
      <c r="N11" s="44">
        <v>300</v>
      </c>
      <c r="O11" s="37"/>
    </row>
    <row r="12" ht="22.8" customHeight="1" spans="1:15">
      <c r="A12" s="62"/>
      <c r="B12" s="63"/>
      <c r="C12" s="62" t="s">
        <v>344</v>
      </c>
      <c r="D12" s="44">
        <v>20</v>
      </c>
      <c r="E12" s="44">
        <v>20</v>
      </c>
      <c r="F12" s="44">
        <v>20</v>
      </c>
      <c r="G12" s="44"/>
      <c r="H12" s="44"/>
      <c r="I12" s="44"/>
      <c r="J12" s="44"/>
      <c r="K12" s="44"/>
      <c r="L12" s="44"/>
      <c r="M12" s="44"/>
      <c r="N12" s="44">
        <v>20</v>
      </c>
      <c r="O12" s="37"/>
    </row>
    <row r="13" ht="22.8" customHeight="1" spans="1:15">
      <c r="A13" s="62"/>
      <c r="B13" s="63"/>
      <c r="C13" s="62" t="s">
        <v>345</v>
      </c>
      <c r="D13" s="44">
        <v>1739</v>
      </c>
      <c r="E13" s="44">
        <v>1739</v>
      </c>
      <c r="F13" s="44">
        <v>1739</v>
      </c>
      <c r="G13" s="44"/>
      <c r="H13" s="44"/>
      <c r="I13" s="44"/>
      <c r="J13" s="44"/>
      <c r="K13" s="44"/>
      <c r="L13" s="44"/>
      <c r="M13" s="44"/>
      <c r="N13" s="44">
        <v>1739</v>
      </c>
      <c r="O13" s="37"/>
    </row>
    <row r="14" ht="22.8" customHeight="1" spans="1:15">
      <c r="A14" s="62"/>
      <c r="B14" s="63"/>
      <c r="C14" s="62"/>
      <c r="D14" s="44">
        <f>SUM(D7:D13)</f>
        <v>2329.76</v>
      </c>
      <c r="E14" s="44"/>
      <c r="F14" s="44"/>
      <c r="G14" s="44"/>
      <c r="H14" s="44"/>
      <c r="I14" s="44"/>
      <c r="J14" s="44"/>
      <c r="K14" s="44"/>
      <c r="L14" s="44"/>
      <c r="M14" s="44"/>
      <c r="N14" s="44"/>
      <c r="O14" s="37"/>
    </row>
    <row r="15" ht="22.8" customHeight="1" spans="1:15">
      <c r="A15" s="62"/>
      <c r="B15" s="63"/>
      <c r="C15" s="62"/>
      <c r="D15" s="44"/>
      <c r="E15" s="44"/>
      <c r="F15" s="44"/>
      <c r="G15" s="44"/>
      <c r="H15" s="44"/>
      <c r="I15" s="44"/>
      <c r="J15" s="44"/>
      <c r="K15" s="44"/>
      <c r="L15" s="44"/>
      <c r="M15" s="44"/>
      <c r="N15" s="44"/>
      <c r="O15" s="37"/>
    </row>
    <row r="16" ht="22.8" customHeight="1" spans="1:15">
      <c r="A16" s="62"/>
      <c r="B16" s="63"/>
      <c r="C16" s="62"/>
      <c r="D16" s="44"/>
      <c r="E16" s="44"/>
      <c r="F16" s="44"/>
      <c r="G16" s="44"/>
      <c r="H16" s="44"/>
      <c r="I16" s="44"/>
      <c r="J16" s="44"/>
      <c r="K16" s="44"/>
      <c r="L16" s="44"/>
      <c r="M16" s="44"/>
      <c r="N16" s="44"/>
      <c r="O16" s="37"/>
    </row>
    <row r="17" ht="22.8" customHeight="1" spans="1:15">
      <c r="A17" s="62"/>
      <c r="B17" s="63"/>
      <c r="C17" s="62"/>
      <c r="D17" s="44"/>
      <c r="E17" s="44"/>
      <c r="F17" s="44"/>
      <c r="G17" s="44"/>
      <c r="H17" s="44"/>
      <c r="I17" s="44"/>
      <c r="J17" s="44"/>
      <c r="K17" s="44"/>
      <c r="L17" s="44"/>
      <c r="M17" s="44"/>
      <c r="N17" s="44"/>
      <c r="O17" s="37"/>
    </row>
    <row r="18" ht="22.8" customHeight="1" spans="1:15">
      <c r="A18" s="62"/>
      <c r="B18" s="63"/>
      <c r="C18" s="62"/>
      <c r="D18" s="44"/>
      <c r="E18" s="44"/>
      <c r="F18" s="44"/>
      <c r="G18" s="44"/>
      <c r="H18" s="44"/>
      <c r="I18" s="44"/>
      <c r="J18" s="44"/>
      <c r="K18" s="44"/>
      <c r="L18" s="44"/>
      <c r="M18" s="44"/>
      <c r="N18" s="44"/>
      <c r="O18" s="37"/>
    </row>
    <row r="19" ht="22.8" customHeight="1" spans="1:15">
      <c r="A19" s="62"/>
      <c r="B19" s="63"/>
      <c r="C19" s="62"/>
      <c r="D19" s="44"/>
      <c r="E19" s="44"/>
      <c r="F19" s="44"/>
      <c r="G19" s="44"/>
      <c r="H19" s="44"/>
      <c r="I19" s="44"/>
      <c r="J19" s="44"/>
      <c r="K19" s="44"/>
      <c r="L19" s="44"/>
      <c r="M19" s="44"/>
      <c r="N19" s="44"/>
      <c r="O19" s="37"/>
    </row>
    <row r="20" ht="22.8" customHeight="1" spans="1:15">
      <c r="A20" s="62"/>
      <c r="B20" s="63"/>
      <c r="C20" s="62"/>
      <c r="D20" s="44"/>
      <c r="E20" s="44"/>
      <c r="F20" s="44"/>
      <c r="G20" s="44"/>
      <c r="H20" s="44"/>
      <c r="I20" s="44"/>
      <c r="J20" s="44"/>
      <c r="K20" s="44"/>
      <c r="L20" s="44"/>
      <c r="M20" s="44"/>
      <c r="N20" s="44"/>
      <c r="O20" s="37"/>
    </row>
    <row r="21" ht="22.8" customHeight="1" spans="1:15">
      <c r="A21" s="62"/>
      <c r="B21" s="63"/>
      <c r="C21" s="62"/>
      <c r="D21" s="44"/>
      <c r="E21" s="44"/>
      <c r="F21" s="44"/>
      <c r="G21" s="44"/>
      <c r="H21" s="44"/>
      <c r="I21" s="44"/>
      <c r="J21" s="44"/>
      <c r="K21" s="44"/>
      <c r="L21" s="44"/>
      <c r="M21" s="44"/>
      <c r="N21" s="44"/>
      <c r="O21" s="37"/>
    </row>
    <row r="22" ht="22.8" customHeight="1" spans="1:15">
      <c r="A22" s="62"/>
      <c r="B22" s="63"/>
      <c r="C22" s="62"/>
      <c r="D22" s="44"/>
      <c r="E22" s="44"/>
      <c r="F22" s="44"/>
      <c r="G22" s="44"/>
      <c r="H22" s="44"/>
      <c r="I22" s="44"/>
      <c r="J22" s="44"/>
      <c r="K22" s="44"/>
      <c r="L22" s="44"/>
      <c r="M22" s="44"/>
      <c r="N22" s="44"/>
      <c r="O22" s="37"/>
    </row>
    <row r="23" ht="22.8" customHeight="1" spans="1:15">
      <c r="A23" s="62"/>
      <c r="B23" s="63"/>
      <c r="C23" s="62"/>
      <c r="D23" s="44"/>
      <c r="E23" s="44"/>
      <c r="F23" s="44"/>
      <c r="G23" s="44"/>
      <c r="H23" s="44"/>
      <c r="I23" s="44"/>
      <c r="J23" s="44"/>
      <c r="K23" s="44"/>
      <c r="L23" s="44"/>
      <c r="M23" s="44"/>
      <c r="N23" s="44"/>
      <c r="O23" s="37"/>
    </row>
  </sheetData>
  <mergeCells count="14">
    <mergeCell ref="A2:O2"/>
    <mergeCell ref="A3:M3"/>
    <mergeCell ref="N3:O3"/>
    <mergeCell ref="D4:M4"/>
    <mergeCell ref="N4:O4"/>
    <mergeCell ref="E5:J5"/>
    <mergeCell ref="A4:A6"/>
    <mergeCell ref="C4:C6"/>
    <mergeCell ref="D5:D6"/>
    <mergeCell ref="K5:K6"/>
    <mergeCell ref="L5:L6"/>
    <mergeCell ref="M5:M6"/>
    <mergeCell ref="N5:N6"/>
    <mergeCell ref="O5:O6"/>
  </mergeCells>
  <printOptions horizontalCentered="1"/>
  <pageMargins left="0.0780000016093254" right="0.0780000016093254" top="0.0780000016093254" bottom="0.0780000016093254" header="0" footer="0"/>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5"/>
  <sheetViews>
    <sheetView view="pageBreakPreview" zoomScaleNormal="100" topLeftCell="B58" workbookViewId="0">
      <selection activeCell="D46" sqref="D46:D55"/>
    </sheetView>
  </sheetViews>
  <sheetFormatPr defaultColWidth="10" defaultRowHeight="13.5"/>
  <cols>
    <col min="1" max="1" width="6.78333333333333" customWidth="1"/>
    <col min="2" max="2" width="15.0666666666667" customWidth="1"/>
    <col min="3" max="3" width="8.55" customWidth="1"/>
    <col min="4" max="4" width="12.2" customWidth="1"/>
    <col min="5" max="5" width="9.75" customWidth="1"/>
    <col min="6" max="6" width="11.3833333333333" customWidth="1"/>
    <col min="7" max="7" width="16.25" customWidth="1"/>
    <col min="8" max="8" width="21.575" customWidth="1"/>
    <col min="9" max="9" width="11.1333333333333" customWidth="1"/>
    <col min="10" max="10" width="11.5333333333333" customWidth="1"/>
    <col min="11" max="11" width="9.225" customWidth="1"/>
    <col min="12" max="12" width="9.76666666666667" customWidth="1"/>
    <col min="13" max="13" width="19.1333333333333" customWidth="1"/>
    <col min="14" max="18" width="9.76666666666667" customWidth="1"/>
  </cols>
  <sheetData>
    <row r="1" ht="16.35" customHeight="1" spans="1:13">
      <c r="A1" s="26"/>
      <c r="B1" s="26"/>
      <c r="C1" s="26"/>
      <c r="D1" s="26"/>
      <c r="E1" s="26"/>
      <c r="F1" s="26"/>
      <c r="G1" s="26"/>
      <c r="H1" s="26"/>
      <c r="I1" s="26"/>
      <c r="J1" s="26"/>
      <c r="K1" s="26"/>
      <c r="L1" s="26"/>
      <c r="M1" s="26"/>
    </row>
    <row r="2" ht="37.95" customHeight="1" spans="1:13">
      <c r="A2" s="27" t="s">
        <v>26</v>
      </c>
      <c r="B2" s="27"/>
      <c r="C2" s="27"/>
      <c r="D2" s="27"/>
      <c r="E2" s="27"/>
      <c r="F2" s="27"/>
      <c r="G2" s="27"/>
      <c r="H2" s="27"/>
      <c r="I2" s="27"/>
      <c r="J2" s="27"/>
      <c r="K2" s="27"/>
      <c r="L2" s="27"/>
      <c r="M2" s="27"/>
    </row>
    <row r="3" ht="24.15" customHeight="1" spans="1:13">
      <c r="A3" s="28" t="s">
        <v>28</v>
      </c>
      <c r="B3" s="28"/>
      <c r="C3" s="28"/>
      <c r="D3" s="28"/>
      <c r="E3" s="28"/>
      <c r="F3" s="28"/>
      <c r="G3" s="28"/>
      <c r="H3" s="28"/>
      <c r="I3" s="28"/>
      <c r="J3" s="28"/>
      <c r="K3" s="28"/>
      <c r="L3" s="45" t="s">
        <v>29</v>
      </c>
      <c r="M3" s="45"/>
    </row>
    <row r="4" ht="33.6" customHeight="1" spans="1:13">
      <c r="A4" s="29" t="s">
        <v>126</v>
      </c>
      <c r="B4" s="29" t="s">
        <v>346</v>
      </c>
      <c r="C4" s="29" t="s">
        <v>347</v>
      </c>
      <c r="D4" s="29" t="s">
        <v>348</v>
      </c>
      <c r="E4" s="29" t="s">
        <v>349</v>
      </c>
      <c r="F4" s="29"/>
      <c r="G4" s="29"/>
      <c r="H4" s="29"/>
      <c r="I4" s="29"/>
      <c r="J4" s="29"/>
      <c r="K4" s="29"/>
      <c r="L4" s="29"/>
      <c r="M4" s="29"/>
    </row>
    <row r="5" ht="36.2" customHeight="1" spans="1:13">
      <c r="A5" s="29"/>
      <c r="B5" s="29"/>
      <c r="C5" s="29"/>
      <c r="D5" s="29"/>
      <c r="E5" s="29" t="s">
        <v>350</v>
      </c>
      <c r="F5" s="29" t="s">
        <v>351</v>
      </c>
      <c r="G5" s="29" t="s">
        <v>352</v>
      </c>
      <c r="H5" s="29" t="s">
        <v>353</v>
      </c>
      <c r="I5" s="29" t="s">
        <v>354</v>
      </c>
      <c r="J5" s="29" t="s">
        <v>355</v>
      </c>
      <c r="K5" s="29" t="s">
        <v>356</v>
      </c>
      <c r="L5" s="29" t="s">
        <v>357</v>
      </c>
      <c r="M5" s="29" t="s">
        <v>358</v>
      </c>
    </row>
    <row r="6" ht="32" customHeight="1" spans="1:13">
      <c r="A6" s="30">
        <v>115001</v>
      </c>
      <c r="B6" s="30" t="s">
        <v>340</v>
      </c>
      <c r="C6" s="31">
        <v>12.7</v>
      </c>
      <c r="D6" s="32" t="s">
        <v>359</v>
      </c>
      <c r="E6" s="33" t="s">
        <v>360</v>
      </c>
      <c r="F6" s="30" t="s">
        <v>361</v>
      </c>
      <c r="G6" s="34"/>
      <c r="H6" s="35"/>
      <c r="I6" s="46"/>
      <c r="J6" s="46"/>
      <c r="K6" s="46"/>
      <c r="L6" s="37"/>
      <c r="M6" s="37"/>
    </row>
    <row r="7" ht="32" customHeight="1" spans="1:13">
      <c r="A7" s="30"/>
      <c r="B7" s="30"/>
      <c r="C7" s="31"/>
      <c r="D7" s="36"/>
      <c r="E7" s="33"/>
      <c r="F7" s="30" t="s">
        <v>362</v>
      </c>
      <c r="G7" s="34"/>
      <c r="H7" s="35"/>
      <c r="I7" s="46"/>
      <c r="J7" s="46"/>
      <c r="K7" s="46"/>
      <c r="L7" s="37"/>
      <c r="M7" s="37"/>
    </row>
    <row r="8" ht="32" customHeight="1" spans="1:13">
      <c r="A8" s="30"/>
      <c r="B8" s="30"/>
      <c r="C8" s="31"/>
      <c r="D8" s="36"/>
      <c r="E8" s="33"/>
      <c r="F8" s="30" t="s">
        <v>363</v>
      </c>
      <c r="G8" s="35"/>
      <c r="H8" s="35"/>
      <c r="I8" s="46"/>
      <c r="J8" s="46"/>
      <c r="K8" s="46"/>
      <c r="L8" s="37"/>
      <c r="M8" s="37"/>
    </row>
    <row r="9" ht="32" customHeight="1" spans="1:13">
      <c r="A9" s="30"/>
      <c r="B9" s="30"/>
      <c r="C9" s="31"/>
      <c r="D9" s="36"/>
      <c r="E9" s="33" t="s">
        <v>364</v>
      </c>
      <c r="F9" s="30" t="s">
        <v>365</v>
      </c>
      <c r="G9" s="37" t="s">
        <v>366</v>
      </c>
      <c r="H9" s="37" t="s">
        <v>367</v>
      </c>
      <c r="I9" s="37" t="s">
        <v>368</v>
      </c>
      <c r="J9" s="37"/>
      <c r="K9" s="37" t="s">
        <v>369</v>
      </c>
      <c r="L9" s="37" t="s">
        <v>370</v>
      </c>
      <c r="M9" s="37"/>
    </row>
    <row r="10" ht="32" customHeight="1" spans="1:13">
      <c r="A10" s="30"/>
      <c r="B10" s="30"/>
      <c r="C10" s="31"/>
      <c r="D10" s="36"/>
      <c r="E10" s="33"/>
      <c r="F10" s="30" t="s">
        <v>371</v>
      </c>
      <c r="G10" s="37"/>
      <c r="H10" s="37"/>
      <c r="I10" s="37"/>
      <c r="J10" s="37"/>
      <c r="K10" s="37"/>
      <c r="L10" s="37"/>
      <c r="M10" s="37"/>
    </row>
    <row r="11" ht="32" customHeight="1" spans="1:13">
      <c r="A11" s="30"/>
      <c r="B11" s="30"/>
      <c r="C11" s="31"/>
      <c r="D11" s="36"/>
      <c r="E11" s="33"/>
      <c r="F11" s="30" t="s">
        <v>372</v>
      </c>
      <c r="G11" s="37" t="s">
        <v>373</v>
      </c>
      <c r="H11" s="37" t="s">
        <v>374</v>
      </c>
      <c r="I11" s="37" t="s">
        <v>375</v>
      </c>
      <c r="J11" s="37"/>
      <c r="K11" s="37" t="s">
        <v>369</v>
      </c>
      <c r="L11" s="37" t="s">
        <v>370</v>
      </c>
      <c r="M11" s="37"/>
    </row>
    <row r="12" ht="32" customHeight="1" spans="1:13">
      <c r="A12" s="30"/>
      <c r="B12" s="30"/>
      <c r="C12" s="31"/>
      <c r="D12" s="36"/>
      <c r="E12" s="33" t="s">
        <v>376</v>
      </c>
      <c r="F12" s="30" t="s">
        <v>377</v>
      </c>
      <c r="G12" s="34"/>
      <c r="H12" s="35"/>
      <c r="I12" s="46"/>
      <c r="J12" s="46"/>
      <c r="K12" s="46"/>
      <c r="L12" s="37"/>
      <c r="M12" s="37"/>
    </row>
    <row r="13" ht="32" customHeight="1" spans="1:13">
      <c r="A13" s="30"/>
      <c r="B13" s="30"/>
      <c r="C13" s="31"/>
      <c r="D13" s="36"/>
      <c r="E13" s="33" t="s">
        <v>378</v>
      </c>
      <c r="F13" s="30" t="s">
        <v>379</v>
      </c>
      <c r="G13" s="34"/>
      <c r="H13" s="38"/>
      <c r="I13" s="46"/>
      <c r="J13" s="46"/>
      <c r="K13" s="46"/>
      <c r="L13" s="37"/>
      <c r="M13" s="37"/>
    </row>
    <row r="14" ht="32" customHeight="1" spans="1:13">
      <c r="A14" s="30"/>
      <c r="B14" s="30"/>
      <c r="C14" s="31"/>
      <c r="D14" s="36"/>
      <c r="E14" s="33"/>
      <c r="F14" s="30" t="s">
        <v>380</v>
      </c>
      <c r="G14" s="34"/>
      <c r="H14" s="35"/>
      <c r="I14" s="46"/>
      <c r="J14" s="46"/>
      <c r="K14" s="46"/>
      <c r="L14" s="37"/>
      <c r="M14" s="37"/>
    </row>
    <row r="15" ht="32" customHeight="1" spans="1:13">
      <c r="A15" s="30"/>
      <c r="B15" s="30"/>
      <c r="C15" s="31"/>
      <c r="D15" s="39"/>
      <c r="E15" s="33"/>
      <c r="F15" s="30" t="s">
        <v>381</v>
      </c>
      <c r="G15" s="34"/>
      <c r="H15" s="38"/>
      <c r="I15" s="46"/>
      <c r="J15" s="46"/>
      <c r="K15" s="46"/>
      <c r="L15" s="37"/>
      <c r="M15" s="37"/>
    </row>
    <row r="16" ht="32" customHeight="1" spans="1:13">
      <c r="A16" s="30"/>
      <c r="B16" s="30" t="s">
        <v>339</v>
      </c>
      <c r="C16" s="31">
        <v>14.44</v>
      </c>
      <c r="D16" s="37" t="s">
        <v>382</v>
      </c>
      <c r="E16" s="33" t="s">
        <v>360</v>
      </c>
      <c r="F16" s="30" t="s">
        <v>361</v>
      </c>
      <c r="G16" s="40" t="s">
        <v>361</v>
      </c>
      <c r="H16" s="40" t="s">
        <v>383</v>
      </c>
      <c r="I16" s="40" t="s">
        <v>384</v>
      </c>
      <c r="K16" s="47"/>
      <c r="L16" s="40" t="s">
        <v>385</v>
      </c>
      <c r="M16" s="37"/>
    </row>
    <row r="17" ht="32" customHeight="1" spans="1:13">
      <c r="A17" s="30"/>
      <c r="B17" s="30"/>
      <c r="C17" s="31"/>
      <c r="D17" s="37"/>
      <c r="E17" s="33"/>
      <c r="F17" s="30" t="s">
        <v>362</v>
      </c>
      <c r="G17" s="41"/>
      <c r="H17" s="42"/>
      <c r="I17" s="47"/>
      <c r="J17" s="47"/>
      <c r="K17" s="47"/>
      <c r="L17" s="47"/>
      <c r="M17" s="37"/>
    </row>
    <row r="18" ht="32" customHeight="1" spans="1:13">
      <c r="A18" s="30"/>
      <c r="B18" s="30"/>
      <c r="C18" s="31"/>
      <c r="D18" s="37"/>
      <c r="E18" s="33"/>
      <c r="F18" s="30" t="s">
        <v>363</v>
      </c>
      <c r="G18" s="42"/>
      <c r="H18" s="42"/>
      <c r="I18" s="47"/>
      <c r="J18" s="47"/>
      <c r="K18" s="47"/>
      <c r="L18" s="47"/>
      <c r="M18" s="37"/>
    </row>
    <row r="19" ht="32" customHeight="1" spans="1:13">
      <c r="A19" s="30"/>
      <c r="B19" s="30"/>
      <c r="C19" s="31"/>
      <c r="D19" s="37"/>
      <c r="E19" s="33" t="s">
        <v>364</v>
      </c>
      <c r="F19" s="30" t="s">
        <v>365</v>
      </c>
      <c r="G19" s="40" t="s">
        <v>386</v>
      </c>
      <c r="H19" s="40" t="s">
        <v>386</v>
      </c>
      <c r="I19" s="40" t="s">
        <v>387</v>
      </c>
      <c r="J19" s="48"/>
      <c r="K19" s="49"/>
      <c r="L19" s="40" t="s">
        <v>385</v>
      </c>
      <c r="M19" s="37"/>
    </row>
    <row r="20" ht="32" customHeight="1" spans="1:13">
      <c r="A20" s="30"/>
      <c r="B20" s="30"/>
      <c r="C20" s="31"/>
      <c r="D20" s="37"/>
      <c r="E20" s="33"/>
      <c r="F20" s="30" t="s">
        <v>372</v>
      </c>
      <c r="G20" s="40" t="s">
        <v>388</v>
      </c>
      <c r="H20" s="40" t="s">
        <v>388</v>
      </c>
      <c r="I20" s="40" t="s">
        <v>389</v>
      </c>
      <c r="J20" s="50"/>
      <c r="K20" s="51" t="s">
        <v>390</v>
      </c>
      <c r="L20" s="47" t="s">
        <v>370</v>
      </c>
      <c r="M20" s="37"/>
    </row>
    <row r="21" ht="32" customHeight="1" spans="1:13">
      <c r="A21" s="30"/>
      <c r="B21" s="30"/>
      <c r="C21" s="31"/>
      <c r="D21" s="37"/>
      <c r="E21" s="33"/>
      <c r="F21" s="30" t="s">
        <v>371</v>
      </c>
      <c r="G21" s="40" t="s">
        <v>391</v>
      </c>
      <c r="H21" s="40" t="s">
        <v>391</v>
      </c>
      <c r="I21" s="40" t="s">
        <v>392</v>
      </c>
      <c r="J21" s="52"/>
      <c r="K21" s="49"/>
      <c r="L21" s="40" t="s">
        <v>385</v>
      </c>
      <c r="M21" s="37"/>
    </row>
    <row r="22" ht="32" customHeight="1" spans="1:13">
      <c r="A22" s="30"/>
      <c r="B22" s="30"/>
      <c r="C22" s="31"/>
      <c r="D22" s="37"/>
      <c r="E22" s="33" t="s">
        <v>378</v>
      </c>
      <c r="F22" s="30" t="s">
        <v>379</v>
      </c>
      <c r="G22" s="42"/>
      <c r="H22" s="42"/>
      <c r="I22" s="47"/>
      <c r="J22" s="47"/>
      <c r="K22" s="47"/>
      <c r="L22" s="47"/>
      <c r="M22" s="37"/>
    </row>
    <row r="23" ht="32" customHeight="1" spans="1:13">
      <c r="A23" s="30"/>
      <c r="B23" s="30"/>
      <c r="C23" s="31"/>
      <c r="D23" s="37"/>
      <c r="E23" s="33"/>
      <c r="F23" s="30" t="s">
        <v>381</v>
      </c>
      <c r="G23" s="43"/>
      <c r="H23" s="43"/>
      <c r="I23" s="47"/>
      <c r="J23" s="47"/>
      <c r="K23" s="47"/>
      <c r="L23" s="47"/>
      <c r="M23" s="37"/>
    </row>
    <row r="24" ht="32" customHeight="1" spans="1:13">
      <c r="A24" s="30"/>
      <c r="B24" s="30"/>
      <c r="C24" s="31"/>
      <c r="D24" s="37"/>
      <c r="E24" s="33"/>
      <c r="F24" s="30" t="s">
        <v>380</v>
      </c>
      <c r="G24" s="40" t="s">
        <v>393</v>
      </c>
      <c r="H24" s="40" t="s">
        <v>393</v>
      </c>
      <c r="I24" s="40" t="s">
        <v>394</v>
      </c>
      <c r="K24" s="47"/>
      <c r="L24" s="40" t="s">
        <v>385</v>
      </c>
      <c r="M24" s="37"/>
    </row>
    <row r="25" ht="32" customHeight="1" spans="1:13">
      <c r="A25" s="30"/>
      <c r="B25" s="30"/>
      <c r="C25" s="31"/>
      <c r="D25" s="37"/>
      <c r="E25" s="33" t="s">
        <v>376</v>
      </c>
      <c r="F25" s="30" t="s">
        <v>377</v>
      </c>
      <c r="G25" s="41"/>
      <c r="H25" s="43"/>
      <c r="I25" s="47"/>
      <c r="J25" s="47"/>
      <c r="K25" s="47"/>
      <c r="L25" s="47"/>
      <c r="M25" s="37"/>
    </row>
    <row r="26" ht="32" customHeight="1" spans="1:13">
      <c r="A26" s="37"/>
      <c r="B26" s="37" t="s">
        <v>341</v>
      </c>
      <c r="C26" s="44">
        <v>31.86</v>
      </c>
      <c r="D26" s="37" t="s">
        <v>395</v>
      </c>
      <c r="E26" s="33" t="s">
        <v>378</v>
      </c>
      <c r="F26" s="30" t="s">
        <v>380</v>
      </c>
      <c r="G26" s="37"/>
      <c r="H26" s="37"/>
      <c r="I26" s="37"/>
      <c r="J26" s="37"/>
      <c r="K26" s="37"/>
      <c r="L26" s="37"/>
      <c r="M26" s="37"/>
    </row>
    <row r="27" ht="32" customHeight="1" spans="1:13">
      <c r="A27" s="37"/>
      <c r="B27" s="37"/>
      <c r="C27" s="44"/>
      <c r="D27" s="37"/>
      <c r="E27" s="33"/>
      <c r="F27" s="30" t="s">
        <v>379</v>
      </c>
      <c r="G27" s="37"/>
      <c r="H27" s="37"/>
      <c r="I27" s="37"/>
      <c r="J27" s="37"/>
      <c r="K27" s="37"/>
      <c r="L27" s="37"/>
      <c r="M27" s="37"/>
    </row>
    <row r="28" ht="32" customHeight="1" spans="1:13">
      <c r="A28" s="37"/>
      <c r="B28" s="37"/>
      <c r="C28" s="44"/>
      <c r="D28" s="37"/>
      <c r="E28" s="33"/>
      <c r="F28" s="30" t="s">
        <v>381</v>
      </c>
      <c r="G28" s="37"/>
      <c r="H28" s="37"/>
      <c r="I28" s="37"/>
      <c r="J28" s="37"/>
      <c r="K28" s="37"/>
      <c r="L28" s="37"/>
      <c r="M28" s="37"/>
    </row>
    <row r="29" ht="32" customHeight="1" spans="1:13">
      <c r="A29" s="37"/>
      <c r="B29" s="37"/>
      <c r="C29" s="44"/>
      <c r="D29" s="37"/>
      <c r="E29" s="33" t="s">
        <v>364</v>
      </c>
      <c r="F29" s="30" t="s">
        <v>371</v>
      </c>
      <c r="G29" s="37"/>
      <c r="H29" s="37"/>
      <c r="I29" s="37"/>
      <c r="J29" s="37"/>
      <c r="K29" s="37"/>
      <c r="L29" s="37"/>
      <c r="M29" s="37"/>
    </row>
    <row r="30" ht="32" customHeight="1" spans="1:13">
      <c r="A30" s="37"/>
      <c r="B30" s="37"/>
      <c r="C30" s="44"/>
      <c r="D30" s="37"/>
      <c r="E30" s="33"/>
      <c r="F30" s="30" t="s">
        <v>372</v>
      </c>
      <c r="G30" s="37"/>
      <c r="H30" s="37"/>
      <c r="I30" s="37"/>
      <c r="J30" s="37"/>
      <c r="K30" s="37"/>
      <c r="L30" s="37"/>
      <c r="M30" s="37"/>
    </row>
    <row r="31" ht="32" customHeight="1" spans="1:13">
      <c r="A31" s="37"/>
      <c r="B31" s="37"/>
      <c r="C31" s="44"/>
      <c r="D31" s="37"/>
      <c r="E31" s="33"/>
      <c r="F31" s="30" t="s">
        <v>365</v>
      </c>
      <c r="G31" s="37"/>
      <c r="H31" s="37"/>
      <c r="I31" s="37"/>
      <c r="J31" s="37"/>
      <c r="K31" s="37"/>
      <c r="L31" s="37"/>
      <c r="M31" s="37"/>
    </row>
    <row r="32" ht="32" customHeight="1" spans="1:13">
      <c r="A32" s="37"/>
      <c r="B32" s="37"/>
      <c r="C32" s="44"/>
      <c r="D32" s="37"/>
      <c r="E32" s="33" t="s">
        <v>360</v>
      </c>
      <c r="F32" s="30" t="s">
        <v>363</v>
      </c>
      <c r="G32" s="37"/>
      <c r="H32" s="37"/>
      <c r="I32" s="37"/>
      <c r="J32" s="37"/>
      <c r="K32" s="37"/>
      <c r="L32" s="37"/>
      <c r="M32" s="37"/>
    </row>
    <row r="33" ht="32" customHeight="1" spans="1:13">
      <c r="A33" s="37"/>
      <c r="B33" s="37"/>
      <c r="C33" s="44"/>
      <c r="D33" s="37"/>
      <c r="E33" s="33"/>
      <c r="F33" s="30" t="s">
        <v>362</v>
      </c>
      <c r="G33" s="37" t="s">
        <v>396</v>
      </c>
      <c r="H33" s="37" t="s">
        <v>396</v>
      </c>
      <c r="I33" s="37" t="s">
        <v>397</v>
      </c>
      <c r="J33" s="37"/>
      <c r="K33" s="37"/>
      <c r="L33" s="37" t="s">
        <v>370</v>
      </c>
      <c r="M33" s="37"/>
    </row>
    <row r="34" ht="32" customHeight="1" spans="1:13">
      <c r="A34" s="37"/>
      <c r="B34" s="37"/>
      <c r="C34" s="44"/>
      <c r="D34" s="37"/>
      <c r="E34" s="33"/>
      <c r="F34" s="30" t="s">
        <v>361</v>
      </c>
      <c r="G34" s="37"/>
      <c r="H34" s="37"/>
      <c r="I34" s="37"/>
      <c r="J34" s="37"/>
      <c r="K34" s="37"/>
      <c r="L34" s="37"/>
      <c r="M34" s="37"/>
    </row>
    <row r="35" ht="32" customHeight="1" spans="1:13">
      <c r="A35" s="37"/>
      <c r="B35" s="37"/>
      <c r="C35" s="44"/>
      <c r="D35" s="37"/>
      <c r="E35" s="33" t="s">
        <v>376</v>
      </c>
      <c r="F35" s="30" t="s">
        <v>377</v>
      </c>
      <c r="G35" s="37"/>
      <c r="H35" s="37"/>
      <c r="I35" s="37"/>
      <c r="J35" s="37"/>
      <c r="K35" s="37"/>
      <c r="L35" s="37"/>
      <c r="M35" s="37"/>
    </row>
    <row r="36" ht="32" customHeight="1" spans="1:13">
      <c r="A36" s="37"/>
      <c r="B36" s="37" t="s">
        <v>342</v>
      </c>
      <c r="C36" s="44">
        <v>211.76</v>
      </c>
      <c r="D36" s="37" t="s">
        <v>398</v>
      </c>
      <c r="E36" s="33" t="s">
        <v>376</v>
      </c>
      <c r="F36" s="30" t="s">
        <v>377</v>
      </c>
      <c r="G36" s="37"/>
      <c r="H36" s="37"/>
      <c r="I36" s="37"/>
      <c r="J36" s="37"/>
      <c r="K36" s="37"/>
      <c r="L36" s="37"/>
      <c r="M36" s="37"/>
    </row>
    <row r="37" ht="32" customHeight="1" spans="1:13">
      <c r="A37" s="37"/>
      <c r="B37" s="37"/>
      <c r="C37" s="44"/>
      <c r="D37" s="37"/>
      <c r="E37" s="33" t="s">
        <v>378</v>
      </c>
      <c r="F37" s="30" t="s">
        <v>381</v>
      </c>
      <c r="G37" s="37"/>
      <c r="H37" s="37"/>
      <c r="I37" s="37"/>
      <c r="J37" s="37"/>
      <c r="K37" s="37"/>
      <c r="L37" s="37"/>
      <c r="M37" s="37"/>
    </row>
    <row r="38" ht="32" customHeight="1" spans="1:13">
      <c r="A38" s="37"/>
      <c r="B38" s="37"/>
      <c r="C38" s="44"/>
      <c r="D38" s="37"/>
      <c r="E38" s="33"/>
      <c r="F38" s="30" t="s">
        <v>380</v>
      </c>
      <c r="G38" s="37"/>
      <c r="H38" s="37"/>
      <c r="I38" s="37"/>
      <c r="J38" s="37"/>
      <c r="K38" s="37"/>
      <c r="L38" s="37"/>
      <c r="M38" s="37"/>
    </row>
    <row r="39" ht="32" customHeight="1" spans="1:13">
      <c r="A39" s="37"/>
      <c r="B39" s="37"/>
      <c r="C39" s="44"/>
      <c r="D39" s="37"/>
      <c r="E39" s="33"/>
      <c r="F39" s="30" t="s">
        <v>379</v>
      </c>
      <c r="G39" s="37"/>
      <c r="H39" s="37"/>
      <c r="I39" s="37"/>
      <c r="J39" s="37"/>
      <c r="K39" s="37"/>
      <c r="L39" s="37"/>
      <c r="M39" s="37"/>
    </row>
    <row r="40" ht="32" customHeight="1" spans="1:13">
      <c r="A40" s="37"/>
      <c r="B40" s="37"/>
      <c r="C40" s="44"/>
      <c r="D40" s="37"/>
      <c r="E40" s="33" t="s">
        <v>364</v>
      </c>
      <c r="F40" s="30" t="s">
        <v>371</v>
      </c>
      <c r="G40" s="37"/>
      <c r="H40" s="37"/>
      <c r="I40" s="37"/>
      <c r="J40" s="37"/>
      <c r="K40" s="37"/>
      <c r="L40" s="37"/>
      <c r="M40" s="37"/>
    </row>
    <row r="41" ht="32" customHeight="1" spans="1:13">
      <c r="A41" s="37"/>
      <c r="B41" s="37"/>
      <c r="C41" s="44"/>
      <c r="D41" s="37"/>
      <c r="E41" s="33"/>
      <c r="F41" s="30" t="s">
        <v>365</v>
      </c>
      <c r="G41" s="37" t="s">
        <v>399</v>
      </c>
      <c r="H41" s="37" t="s">
        <v>399</v>
      </c>
      <c r="I41" s="37" t="s">
        <v>399</v>
      </c>
      <c r="J41" s="37"/>
      <c r="K41" s="37"/>
      <c r="L41" s="37" t="s">
        <v>370</v>
      </c>
      <c r="M41" s="37"/>
    </row>
    <row r="42" ht="32" customHeight="1" spans="1:13">
      <c r="A42" s="37"/>
      <c r="B42" s="37"/>
      <c r="C42" s="44"/>
      <c r="D42" s="37"/>
      <c r="E42" s="33"/>
      <c r="F42" s="30" t="s">
        <v>372</v>
      </c>
      <c r="G42" s="37"/>
      <c r="H42" s="37"/>
      <c r="I42" s="37"/>
      <c r="J42" s="37"/>
      <c r="K42" s="37"/>
      <c r="L42" s="37"/>
      <c r="M42" s="37"/>
    </row>
    <row r="43" ht="32" customHeight="1" spans="1:13">
      <c r="A43" s="37"/>
      <c r="B43" s="37"/>
      <c r="C43" s="44"/>
      <c r="D43" s="37"/>
      <c r="E43" s="33" t="s">
        <v>360</v>
      </c>
      <c r="F43" s="30" t="s">
        <v>363</v>
      </c>
      <c r="G43" s="37"/>
      <c r="H43" s="37"/>
      <c r="I43" s="37"/>
      <c r="J43" s="37"/>
      <c r="K43" s="37"/>
      <c r="L43" s="37"/>
      <c r="M43" s="37"/>
    </row>
    <row r="44" ht="32" customHeight="1" spans="1:13">
      <c r="A44" s="37"/>
      <c r="B44" s="37"/>
      <c r="C44" s="44"/>
      <c r="D44" s="37"/>
      <c r="E44" s="33"/>
      <c r="F44" s="30" t="s">
        <v>362</v>
      </c>
      <c r="G44" s="37"/>
      <c r="H44" s="37"/>
      <c r="I44" s="37"/>
      <c r="J44" s="37"/>
      <c r="K44" s="37"/>
      <c r="L44" s="37"/>
      <c r="M44" s="37"/>
    </row>
    <row r="45" ht="32" customHeight="1" spans="1:13">
      <c r="A45" s="37"/>
      <c r="B45" s="37"/>
      <c r="C45" s="44"/>
      <c r="D45" s="37"/>
      <c r="E45" s="33"/>
      <c r="F45" s="30" t="s">
        <v>361</v>
      </c>
      <c r="G45" s="37"/>
      <c r="H45" s="37"/>
      <c r="I45" s="37"/>
      <c r="J45" s="37"/>
      <c r="K45" s="37"/>
      <c r="L45" s="37"/>
      <c r="M45" s="37"/>
    </row>
    <row r="46" ht="43.1" customHeight="1" spans="1:13">
      <c r="A46" s="37"/>
      <c r="B46" s="37" t="s">
        <v>343</v>
      </c>
      <c r="C46" s="44">
        <v>300</v>
      </c>
      <c r="D46" s="32" t="s">
        <v>400</v>
      </c>
      <c r="E46" s="33" t="s">
        <v>360</v>
      </c>
      <c r="F46" s="30" t="s">
        <v>361</v>
      </c>
      <c r="G46" s="40" t="s">
        <v>401</v>
      </c>
      <c r="H46" s="40" t="s">
        <v>401</v>
      </c>
      <c r="I46" s="40" t="s">
        <v>402</v>
      </c>
      <c r="J46" s="40"/>
      <c r="K46" s="40" t="s">
        <v>369</v>
      </c>
      <c r="L46" s="37" t="s">
        <v>370</v>
      </c>
      <c r="M46" s="37"/>
    </row>
    <row r="47" ht="43.1" customHeight="1" spans="1:13">
      <c r="A47" s="37"/>
      <c r="B47" s="37"/>
      <c r="C47" s="44"/>
      <c r="D47" s="36"/>
      <c r="E47" s="33"/>
      <c r="F47" s="30" t="s">
        <v>362</v>
      </c>
      <c r="G47" s="37"/>
      <c r="H47" s="37"/>
      <c r="I47" s="37"/>
      <c r="J47" s="37"/>
      <c r="K47" s="37"/>
      <c r="L47" s="37"/>
      <c r="M47" s="37"/>
    </row>
    <row r="48" ht="43.1" customHeight="1" spans="1:13">
      <c r="A48" s="37"/>
      <c r="B48" s="37"/>
      <c r="C48" s="44"/>
      <c r="D48" s="36"/>
      <c r="E48" s="33"/>
      <c r="F48" s="30" t="s">
        <v>363</v>
      </c>
      <c r="G48" s="40" t="s">
        <v>403</v>
      </c>
      <c r="H48" s="40" t="s">
        <v>403</v>
      </c>
      <c r="I48" s="40" t="s">
        <v>404</v>
      </c>
      <c r="J48" s="40"/>
      <c r="K48" s="40" t="s">
        <v>369</v>
      </c>
      <c r="L48" s="37" t="s">
        <v>370</v>
      </c>
      <c r="M48" s="37"/>
    </row>
    <row r="49" ht="43.1" customHeight="1" spans="1:13">
      <c r="A49" s="37"/>
      <c r="B49" s="37"/>
      <c r="C49" s="44"/>
      <c r="D49" s="36"/>
      <c r="E49" s="33" t="s">
        <v>364</v>
      </c>
      <c r="F49" s="30" t="s">
        <v>365</v>
      </c>
      <c r="G49" s="40" t="s">
        <v>405</v>
      </c>
      <c r="H49" s="40" t="s">
        <v>405</v>
      </c>
      <c r="I49" s="40" t="s">
        <v>406</v>
      </c>
      <c r="J49" s="40"/>
      <c r="K49" s="40" t="s">
        <v>369</v>
      </c>
      <c r="L49" s="37" t="s">
        <v>370</v>
      </c>
      <c r="M49" s="37"/>
    </row>
    <row r="50" ht="43.1" customHeight="1" spans="1:13">
      <c r="A50" s="37"/>
      <c r="B50" s="37"/>
      <c r="C50" s="44"/>
      <c r="D50" s="36"/>
      <c r="E50" s="33"/>
      <c r="F50" s="30" t="s">
        <v>371</v>
      </c>
      <c r="G50" s="40" t="s">
        <v>407</v>
      </c>
      <c r="H50" s="40" t="s">
        <v>407</v>
      </c>
      <c r="I50" s="40" t="s">
        <v>408</v>
      </c>
      <c r="J50" s="37"/>
      <c r="K50" s="37"/>
      <c r="L50" s="37" t="s">
        <v>385</v>
      </c>
      <c r="M50" s="37"/>
    </row>
    <row r="51" ht="43.1" customHeight="1" spans="1:13">
      <c r="A51" s="37"/>
      <c r="B51" s="37"/>
      <c r="C51" s="44"/>
      <c r="D51" s="36"/>
      <c r="E51" s="33"/>
      <c r="F51" s="30" t="s">
        <v>372</v>
      </c>
      <c r="G51" s="40" t="s">
        <v>409</v>
      </c>
      <c r="H51" s="40" t="s">
        <v>409</v>
      </c>
      <c r="I51" s="40" t="s">
        <v>410</v>
      </c>
      <c r="J51" s="37"/>
      <c r="K51" s="37"/>
      <c r="L51" s="37" t="s">
        <v>385</v>
      </c>
      <c r="M51" s="37"/>
    </row>
    <row r="52" ht="43.1" customHeight="1" spans="1:13">
      <c r="A52" s="37"/>
      <c r="B52" s="37"/>
      <c r="C52" s="44"/>
      <c r="D52" s="36"/>
      <c r="E52" s="33" t="s">
        <v>376</v>
      </c>
      <c r="F52" s="30" t="s">
        <v>377</v>
      </c>
      <c r="G52" s="40" t="s">
        <v>411</v>
      </c>
      <c r="H52" s="40" t="s">
        <v>411</v>
      </c>
      <c r="I52" s="37" t="s">
        <v>412</v>
      </c>
      <c r="J52" s="37"/>
      <c r="K52" s="37"/>
      <c r="L52" s="37" t="s">
        <v>385</v>
      </c>
      <c r="M52" s="37"/>
    </row>
    <row r="53" ht="43.1" customHeight="1" spans="1:13">
      <c r="A53" s="37"/>
      <c r="B53" s="37"/>
      <c r="C53" s="44"/>
      <c r="D53" s="36"/>
      <c r="E53" s="33" t="s">
        <v>378</v>
      </c>
      <c r="F53" s="30" t="s">
        <v>379</v>
      </c>
      <c r="G53" s="37"/>
      <c r="H53" s="37"/>
      <c r="I53" s="37"/>
      <c r="J53" s="37"/>
      <c r="K53" s="37"/>
      <c r="L53" s="37"/>
      <c r="M53" s="37"/>
    </row>
    <row r="54" ht="43.1" customHeight="1" spans="1:13">
      <c r="A54" s="37"/>
      <c r="B54" s="37"/>
      <c r="C54" s="44"/>
      <c r="D54" s="36"/>
      <c r="E54" s="33"/>
      <c r="F54" s="30" t="s">
        <v>380</v>
      </c>
      <c r="G54" s="37"/>
      <c r="H54" s="37"/>
      <c r="I54" s="37"/>
      <c r="J54" s="37"/>
      <c r="K54" s="37"/>
      <c r="L54" s="37"/>
      <c r="M54" s="37"/>
    </row>
    <row r="55" ht="43.1" customHeight="1" spans="1:13">
      <c r="A55" s="37"/>
      <c r="B55" s="37"/>
      <c r="C55" s="44"/>
      <c r="D55" s="39"/>
      <c r="E55" s="33"/>
      <c r="F55" s="30" t="s">
        <v>381</v>
      </c>
      <c r="G55" s="37" t="s">
        <v>413</v>
      </c>
      <c r="H55" s="37" t="s">
        <v>413</v>
      </c>
      <c r="I55" s="37" t="s">
        <v>414</v>
      </c>
      <c r="J55" s="37"/>
      <c r="K55" s="37"/>
      <c r="L55" s="37" t="s">
        <v>385</v>
      </c>
      <c r="M55" s="37"/>
    </row>
    <row r="56" ht="43.1" customHeight="1" spans="1:13">
      <c r="A56" s="37"/>
      <c r="B56" s="37" t="s">
        <v>415</v>
      </c>
      <c r="C56" s="44">
        <v>20</v>
      </c>
      <c r="D56" s="37" t="s">
        <v>416</v>
      </c>
      <c r="E56" s="33" t="s">
        <v>360</v>
      </c>
      <c r="F56" s="30" t="s">
        <v>361</v>
      </c>
      <c r="G56" s="40" t="s">
        <v>417</v>
      </c>
      <c r="H56" s="40" t="s">
        <v>417</v>
      </c>
      <c r="I56" s="37" t="s">
        <v>418</v>
      </c>
      <c r="J56" s="37"/>
      <c r="K56" s="37"/>
      <c r="L56" s="37" t="s">
        <v>385</v>
      </c>
      <c r="M56" s="37"/>
    </row>
    <row r="57" ht="43.1" customHeight="1" spans="1:13">
      <c r="A57" s="37"/>
      <c r="B57" s="37"/>
      <c r="C57" s="44"/>
      <c r="D57" s="37"/>
      <c r="E57" s="33"/>
      <c r="F57" s="30" t="s">
        <v>362</v>
      </c>
      <c r="G57" s="37"/>
      <c r="H57" s="37"/>
      <c r="I57" s="37"/>
      <c r="J57" s="37"/>
      <c r="K57" s="37"/>
      <c r="L57" s="37"/>
      <c r="M57" s="37"/>
    </row>
    <row r="58" ht="43.1" customHeight="1" spans="1:13">
      <c r="A58" s="37"/>
      <c r="B58" s="37"/>
      <c r="C58" s="44"/>
      <c r="D58" s="37"/>
      <c r="E58" s="33"/>
      <c r="F58" s="30" t="s">
        <v>363</v>
      </c>
      <c r="G58" s="37"/>
      <c r="H58" s="37"/>
      <c r="I58" s="37"/>
      <c r="J58" s="37"/>
      <c r="K58" s="37"/>
      <c r="L58" s="37"/>
      <c r="M58" s="37"/>
    </row>
    <row r="59" ht="43.1" customHeight="1" spans="1:13">
      <c r="A59" s="37"/>
      <c r="B59" s="37"/>
      <c r="C59" s="44"/>
      <c r="D59" s="37"/>
      <c r="E59" s="33" t="s">
        <v>364</v>
      </c>
      <c r="F59" s="30" t="s">
        <v>365</v>
      </c>
      <c r="G59" s="40" t="s">
        <v>419</v>
      </c>
      <c r="H59" s="40" t="s">
        <v>419</v>
      </c>
      <c r="I59" s="40" t="s">
        <v>420</v>
      </c>
      <c r="J59" s="37"/>
      <c r="K59" s="37"/>
      <c r="L59" s="37" t="s">
        <v>385</v>
      </c>
      <c r="M59" s="37"/>
    </row>
    <row r="60" ht="43.1" customHeight="1" spans="1:13">
      <c r="A60" s="37"/>
      <c r="B60" s="37"/>
      <c r="C60" s="44"/>
      <c r="D60" s="37"/>
      <c r="E60" s="33"/>
      <c r="F60" s="30" t="s">
        <v>372</v>
      </c>
      <c r="G60" s="40" t="s">
        <v>421</v>
      </c>
      <c r="H60" s="40" t="s">
        <v>421</v>
      </c>
      <c r="I60" s="40" t="s">
        <v>422</v>
      </c>
      <c r="J60" s="37"/>
      <c r="K60" s="37"/>
      <c r="L60" s="37" t="s">
        <v>385</v>
      </c>
      <c r="M60" s="37"/>
    </row>
    <row r="61" ht="43.1" customHeight="1" spans="1:13">
      <c r="A61" s="37"/>
      <c r="B61" s="37"/>
      <c r="C61" s="44"/>
      <c r="D61" s="37"/>
      <c r="E61" s="33"/>
      <c r="F61" s="30" t="s">
        <v>371</v>
      </c>
      <c r="G61" s="40" t="s">
        <v>423</v>
      </c>
      <c r="H61" s="40" t="s">
        <v>423</v>
      </c>
      <c r="I61" s="40" t="s">
        <v>424</v>
      </c>
      <c r="J61" s="37"/>
      <c r="K61" s="37"/>
      <c r="L61" s="37" t="s">
        <v>385</v>
      </c>
      <c r="M61" s="37"/>
    </row>
    <row r="62" ht="43.1" customHeight="1" spans="1:13">
      <c r="A62" s="37"/>
      <c r="B62" s="37"/>
      <c r="C62" s="44"/>
      <c r="D62" s="37"/>
      <c r="E62" s="33" t="s">
        <v>378</v>
      </c>
      <c r="F62" s="30" t="s">
        <v>379</v>
      </c>
      <c r="G62" s="37" t="s">
        <v>425</v>
      </c>
      <c r="H62" s="37" t="s">
        <v>425</v>
      </c>
      <c r="I62" s="37" t="s">
        <v>417</v>
      </c>
      <c r="J62" s="37"/>
      <c r="K62" s="37"/>
      <c r="L62" s="37" t="s">
        <v>385</v>
      </c>
      <c r="M62" s="37"/>
    </row>
    <row r="63" ht="43.1" customHeight="1" spans="1:13">
      <c r="A63" s="37"/>
      <c r="B63" s="37"/>
      <c r="C63" s="44"/>
      <c r="D63" s="37"/>
      <c r="E63" s="33"/>
      <c r="F63" s="30" t="s">
        <v>380</v>
      </c>
      <c r="G63" s="37"/>
      <c r="H63" s="37"/>
      <c r="I63" s="37"/>
      <c r="J63" s="37"/>
      <c r="K63" s="37"/>
      <c r="L63" s="37"/>
      <c r="M63" s="37"/>
    </row>
    <row r="64" ht="43.1" customHeight="1" spans="1:13">
      <c r="A64" s="37"/>
      <c r="B64" s="37"/>
      <c r="C64" s="44"/>
      <c r="D64" s="37"/>
      <c r="E64" s="33"/>
      <c r="F64" s="30" t="s">
        <v>381</v>
      </c>
      <c r="G64" s="37"/>
      <c r="H64" s="37"/>
      <c r="I64" s="37"/>
      <c r="J64" s="37"/>
      <c r="K64" s="37"/>
      <c r="L64" s="37"/>
      <c r="M64" s="37"/>
    </row>
    <row r="65" ht="43.1" customHeight="1" spans="1:13">
      <c r="A65" s="37"/>
      <c r="B65" s="37"/>
      <c r="C65" s="44"/>
      <c r="D65" s="37"/>
      <c r="E65" s="33" t="s">
        <v>376</v>
      </c>
      <c r="F65" s="30" t="s">
        <v>377</v>
      </c>
      <c r="G65" s="37" t="s">
        <v>426</v>
      </c>
      <c r="H65" s="37" t="s">
        <v>427</v>
      </c>
      <c r="I65" s="37" t="s">
        <v>427</v>
      </c>
      <c r="J65" s="37"/>
      <c r="K65" s="37"/>
      <c r="L65" s="37" t="s">
        <v>385</v>
      </c>
      <c r="M65" s="37"/>
    </row>
    <row r="66" ht="43.1" customHeight="1" spans="1:13">
      <c r="A66" s="37"/>
      <c r="B66" s="37" t="s">
        <v>428</v>
      </c>
      <c r="C66" s="44">
        <v>1739</v>
      </c>
      <c r="D66" s="37" t="s">
        <v>429</v>
      </c>
      <c r="E66" s="33" t="s">
        <v>360</v>
      </c>
      <c r="F66" s="30" t="s">
        <v>361</v>
      </c>
      <c r="G66" s="37"/>
      <c r="H66" s="37"/>
      <c r="I66" s="37"/>
      <c r="J66" s="37"/>
      <c r="K66" s="37"/>
      <c r="L66" s="37"/>
      <c r="M66" s="37"/>
    </row>
    <row r="67" ht="43.1" customHeight="1" spans="1:13">
      <c r="A67" s="37"/>
      <c r="B67" s="37"/>
      <c r="C67" s="44"/>
      <c r="D67" s="37"/>
      <c r="E67" s="33"/>
      <c r="F67" s="30" t="s">
        <v>362</v>
      </c>
      <c r="G67" s="37"/>
      <c r="H67" s="37"/>
      <c r="I67" s="37"/>
      <c r="J67" s="37"/>
      <c r="K67" s="37"/>
      <c r="L67" s="37"/>
      <c r="M67" s="37"/>
    </row>
    <row r="68" ht="43.1" customHeight="1" spans="1:13">
      <c r="A68" s="37"/>
      <c r="B68" s="37"/>
      <c r="C68" s="44"/>
      <c r="D68" s="37"/>
      <c r="E68" s="33"/>
      <c r="F68" s="30" t="s">
        <v>363</v>
      </c>
      <c r="G68" s="37"/>
      <c r="H68" s="37"/>
      <c r="I68" s="37"/>
      <c r="J68" s="37"/>
      <c r="K68" s="37"/>
      <c r="L68" s="37"/>
      <c r="M68" s="37"/>
    </row>
    <row r="69" ht="43.1" customHeight="1" spans="1:13">
      <c r="A69" s="37"/>
      <c r="B69" s="37"/>
      <c r="C69" s="44"/>
      <c r="D69" s="37"/>
      <c r="E69" s="33" t="s">
        <v>376</v>
      </c>
      <c r="F69" s="30" t="s">
        <v>377</v>
      </c>
      <c r="G69" s="37" t="s">
        <v>430</v>
      </c>
      <c r="H69" s="37" t="s">
        <v>412</v>
      </c>
      <c r="I69" s="37" t="s">
        <v>427</v>
      </c>
      <c r="J69" s="37"/>
      <c r="K69" s="37"/>
      <c r="L69" s="37" t="s">
        <v>385</v>
      </c>
      <c r="M69" s="37"/>
    </row>
    <row r="70" ht="43.1" customHeight="1" spans="1:13">
      <c r="A70" s="37"/>
      <c r="B70" s="37"/>
      <c r="C70" s="44"/>
      <c r="D70" s="37"/>
      <c r="E70" s="33" t="s">
        <v>378</v>
      </c>
      <c r="F70" s="30" t="s">
        <v>381</v>
      </c>
      <c r="G70" s="37"/>
      <c r="H70" s="37"/>
      <c r="I70" s="37"/>
      <c r="J70" s="37"/>
      <c r="K70" s="37"/>
      <c r="L70" s="37"/>
      <c r="M70" s="37"/>
    </row>
    <row r="71" ht="43.1" customHeight="1" spans="1:13">
      <c r="A71" s="37"/>
      <c r="B71" s="37"/>
      <c r="C71" s="44"/>
      <c r="D71" s="37"/>
      <c r="E71" s="33"/>
      <c r="F71" s="30" t="s">
        <v>380</v>
      </c>
      <c r="G71" s="37" t="s">
        <v>431</v>
      </c>
      <c r="H71" s="37" t="s">
        <v>431</v>
      </c>
      <c r="I71" s="37" t="s">
        <v>432</v>
      </c>
      <c r="J71" s="37"/>
      <c r="K71" s="37"/>
      <c r="L71" s="37" t="s">
        <v>385</v>
      </c>
      <c r="M71" s="37"/>
    </row>
    <row r="72" ht="43.1" customHeight="1" spans="1:13">
      <c r="A72" s="37"/>
      <c r="B72" s="37"/>
      <c r="C72" s="44"/>
      <c r="D72" s="37"/>
      <c r="E72" s="33"/>
      <c r="F72" s="30" t="s">
        <v>379</v>
      </c>
      <c r="G72" s="37"/>
      <c r="H72" s="37"/>
      <c r="I72" s="37"/>
      <c r="J72" s="37"/>
      <c r="K72" s="37"/>
      <c r="L72" s="37"/>
      <c r="M72" s="37"/>
    </row>
    <row r="73" ht="43.1" customHeight="1" spans="1:13">
      <c r="A73" s="37"/>
      <c r="B73" s="37"/>
      <c r="C73" s="44"/>
      <c r="D73" s="37"/>
      <c r="E73" s="33" t="s">
        <v>364</v>
      </c>
      <c r="F73" s="30" t="s">
        <v>371</v>
      </c>
      <c r="G73" s="37"/>
      <c r="H73" s="37"/>
      <c r="I73" s="37"/>
      <c r="J73" s="37"/>
      <c r="K73" s="37"/>
      <c r="L73" s="37"/>
      <c r="M73" s="37"/>
    </row>
    <row r="74" ht="43.1" customHeight="1" spans="1:13">
      <c r="A74" s="37"/>
      <c r="B74" s="37"/>
      <c r="C74" s="44"/>
      <c r="D74" s="37"/>
      <c r="E74" s="33"/>
      <c r="F74" s="30" t="s">
        <v>372</v>
      </c>
      <c r="G74" s="37"/>
      <c r="H74" s="37"/>
      <c r="I74" s="37"/>
      <c r="J74" s="37"/>
      <c r="K74" s="37"/>
      <c r="L74" s="37"/>
      <c r="M74" s="37"/>
    </row>
    <row r="75" ht="43.1" customHeight="1" spans="1:13">
      <c r="A75" s="37"/>
      <c r="B75" s="37"/>
      <c r="C75" s="44"/>
      <c r="D75" s="37"/>
      <c r="E75" s="33"/>
      <c r="F75" s="30" t="s">
        <v>365</v>
      </c>
      <c r="G75" s="37"/>
      <c r="H75" s="37"/>
      <c r="I75" s="37"/>
      <c r="J75" s="37"/>
      <c r="K75" s="37"/>
      <c r="L75" s="37"/>
      <c r="M75" s="37"/>
    </row>
  </sheetData>
  <mergeCells count="57">
    <mergeCell ref="A2:M2"/>
    <mergeCell ref="A3:K3"/>
    <mergeCell ref="L3:M3"/>
    <mergeCell ref="E4:M4"/>
    <mergeCell ref="A4:A5"/>
    <mergeCell ref="A6:A15"/>
    <mergeCell ref="A16:A25"/>
    <mergeCell ref="A26:A35"/>
    <mergeCell ref="A36:A45"/>
    <mergeCell ref="A46:A55"/>
    <mergeCell ref="A56:A65"/>
    <mergeCell ref="A66:A75"/>
    <mergeCell ref="B4:B5"/>
    <mergeCell ref="B6:B15"/>
    <mergeCell ref="B16:B25"/>
    <mergeCell ref="B26:B35"/>
    <mergeCell ref="B36:B45"/>
    <mergeCell ref="B46:B55"/>
    <mergeCell ref="B56:B65"/>
    <mergeCell ref="B66:B75"/>
    <mergeCell ref="C4:C5"/>
    <mergeCell ref="C6:C15"/>
    <mergeCell ref="C16:C25"/>
    <mergeCell ref="C26:C35"/>
    <mergeCell ref="C36:C45"/>
    <mergeCell ref="C46:C55"/>
    <mergeCell ref="C56:C65"/>
    <mergeCell ref="C66:C75"/>
    <mergeCell ref="D4:D5"/>
    <mergeCell ref="D6:D15"/>
    <mergeCell ref="D16:D25"/>
    <mergeCell ref="D26:D35"/>
    <mergeCell ref="D36:D45"/>
    <mergeCell ref="D46:D55"/>
    <mergeCell ref="D56:D65"/>
    <mergeCell ref="D66:D75"/>
    <mergeCell ref="E6:E8"/>
    <mergeCell ref="E9:E11"/>
    <mergeCell ref="E13:E15"/>
    <mergeCell ref="E16:E18"/>
    <mergeCell ref="E19:E21"/>
    <mergeCell ref="E22:E24"/>
    <mergeCell ref="E26:E28"/>
    <mergeCell ref="E29:E31"/>
    <mergeCell ref="E32:E34"/>
    <mergeCell ref="E37:E39"/>
    <mergeCell ref="E40:E42"/>
    <mergeCell ref="E43:E45"/>
    <mergeCell ref="E46:E48"/>
    <mergeCell ref="E49:E51"/>
    <mergeCell ref="E53:E55"/>
    <mergeCell ref="E56:E58"/>
    <mergeCell ref="E59:E61"/>
    <mergeCell ref="E62:E64"/>
    <mergeCell ref="E66:E68"/>
    <mergeCell ref="E70:E72"/>
    <mergeCell ref="E73:E75"/>
  </mergeCells>
  <printOptions horizontalCentered="1"/>
  <pageMargins left="0.0780000016093254" right="0.0780000016093254" top="0.0780000016093254" bottom="0.0780000016093254" header="0" footer="0"/>
  <pageSetup paperSize="9" scale="63"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tabSelected="1" topLeftCell="A6" workbookViewId="0">
      <selection activeCell="A11" sqref="A11"/>
    </sheetView>
  </sheetViews>
  <sheetFormatPr defaultColWidth="9" defaultRowHeight="13.5" outlineLevelCol="4"/>
  <cols>
    <col min="1" max="1" width="16.5" style="1" customWidth="1"/>
    <col min="2" max="2" width="17.6666666666667" style="1" customWidth="1"/>
    <col min="3" max="3" width="20.5583333333333" style="1" customWidth="1"/>
    <col min="4" max="4" width="18.6666666666667" style="1" customWidth="1"/>
    <col min="5" max="5" width="23.2833333333333" style="1" customWidth="1"/>
    <col min="6" max="16384" width="9" style="1"/>
  </cols>
  <sheetData>
    <row r="1" s="1" customFormat="1" ht="17" customHeight="1"/>
    <row r="2" s="2" customFormat="1" ht="30" customHeight="1" spans="1:1">
      <c r="A2" s="2" t="s">
        <v>433</v>
      </c>
    </row>
    <row r="3" s="1" customFormat="1" ht="17.25" customHeight="1" spans="1:5">
      <c r="A3" s="3" t="s">
        <v>434</v>
      </c>
      <c r="B3" s="3"/>
      <c r="C3" s="3"/>
      <c r="E3" s="4" t="s">
        <v>435</v>
      </c>
    </row>
    <row r="4" s="1" customFormat="1" ht="27" customHeight="1" spans="1:5">
      <c r="A4" s="5" t="s">
        <v>436</v>
      </c>
      <c r="B4" s="6" t="s">
        <v>3</v>
      </c>
      <c r="C4" s="6"/>
      <c r="D4" s="6"/>
      <c r="E4" s="6"/>
    </row>
    <row r="5" s="1" customFormat="1" ht="25" customHeight="1" spans="1:5">
      <c r="A5" s="7" t="s">
        <v>437</v>
      </c>
      <c r="B5" s="6" t="s">
        <v>438</v>
      </c>
      <c r="C5" s="6"/>
      <c r="D5" s="6"/>
      <c r="E5" s="6"/>
    </row>
    <row r="6" s="1" customFormat="1" ht="25" customHeight="1" spans="1:5">
      <c r="A6" s="8"/>
      <c r="B6" s="6" t="s">
        <v>439</v>
      </c>
      <c r="C6" s="6"/>
      <c r="D6" s="6" t="s">
        <v>440</v>
      </c>
      <c r="E6" s="6"/>
    </row>
    <row r="7" s="1" customFormat="1" ht="25" customHeight="1" spans="1:5">
      <c r="A7" s="8"/>
      <c r="B7" s="6" t="s">
        <v>441</v>
      </c>
      <c r="C7" s="6"/>
      <c r="D7" s="6" t="s">
        <v>442</v>
      </c>
      <c r="E7" s="6"/>
    </row>
    <row r="8" s="1" customFormat="1" ht="25" customHeight="1" spans="1:5">
      <c r="A8" s="8"/>
      <c r="B8" s="6" t="s">
        <v>443</v>
      </c>
      <c r="C8" s="6"/>
      <c r="D8" s="6" t="s">
        <v>444</v>
      </c>
      <c r="E8" s="6"/>
    </row>
    <row r="9" s="1" customFormat="1" ht="25" customHeight="1" spans="1:5">
      <c r="A9" s="8"/>
      <c r="B9" s="9" t="s">
        <v>445</v>
      </c>
      <c r="C9" s="9"/>
      <c r="D9" s="6"/>
      <c r="E9" s="6"/>
    </row>
    <row r="10" s="1" customFormat="1" ht="25" customHeight="1" spans="1:5">
      <c r="A10" s="10"/>
      <c r="B10" s="6" t="s">
        <v>446</v>
      </c>
      <c r="C10" s="6"/>
      <c r="D10" s="6"/>
      <c r="E10" s="6"/>
    </row>
    <row r="11" s="1" customFormat="1" ht="39" customHeight="1" spans="1:5">
      <c r="A11" s="11" t="s">
        <v>447</v>
      </c>
      <c r="B11" s="9" t="s">
        <v>448</v>
      </c>
      <c r="C11" s="9"/>
      <c r="D11" s="9"/>
      <c r="E11" s="9"/>
    </row>
    <row r="12" s="1" customFormat="1" ht="28" customHeight="1" spans="1:5">
      <c r="A12" s="7" t="s">
        <v>449</v>
      </c>
      <c r="B12" s="9" t="s">
        <v>450</v>
      </c>
      <c r="C12" s="9"/>
      <c r="D12" s="9"/>
      <c r="E12" s="9"/>
    </row>
    <row r="13" s="1" customFormat="1" ht="23" customHeight="1" spans="1:5">
      <c r="A13" s="8"/>
      <c r="B13" s="9" t="s">
        <v>451</v>
      </c>
      <c r="C13" s="9"/>
      <c r="D13" s="9"/>
      <c r="E13" s="9"/>
    </row>
    <row r="14" s="1" customFormat="1" ht="23" customHeight="1" spans="1:5">
      <c r="A14" s="10"/>
      <c r="B14" s="9" t="s">
        <v>452</v>
      </c>
      <c r="C14" s="9"/>
      <c r="D14" s="9"/>
      <c r="E14" s="9"/>
    </row>
    <row r="15" s="1" customFormat="1" ht="29" customHeight="1" spans="1:5">
      <c r="A15" s="11" t="s">
        <v>453</v>
      </c>
      <c r="B15" s="12" t="s">
        <v>350</v>
      </c>
      <c r="C15" s="12" t="s">
        <v>351</v>
      </c>
      <c r="D15" s="12" t="s">
        <v>352</v>
      </c>
      <c r="E15" s="13" t="s">
        <v>454</v>
      </c>
    </row>
    <row r="16" s="1" customFormat="1" ht="23" customHeight="1" spans="1:5">
      <c r="A16" s="11"/>
      <c r="B16" s="5" t="s">
        <v>364</v>
      </c>
      <c r="C16" s="5" t="s">
        <v>365</v>
      </c>
      <c r="D16" s="14"/>
      <c r="E16" s="5"/>
    </row>
    <row r="17" s="1" customFormat="1" ht="23" customHeight="1" spans="1:5">
      <c r="A17" s="11"/>
      <c r="B17" s="5"/>
      <c r="C17" s="5" t="s">
        <v>372</v>
      </c>
      <c r="D17" s="15"/>
      <c r="E17" s="5"/>
    </row>
    <row r="18" s="1" customFormat="1" ht="23" customHeight="1" spans="1:5">
      <c r="A18" s="11"/>
      <c r="B18" s="5"/>
      <c r="C18" s="5" t="s">
        <v>371</v>
      </c>
      <c r="D18" s="16" t="s">
        <v>455</v>
      </c>
      <c r="E18" s="17">
        <v>1</v>
      </c>
    </row>
    <row r="19" s="1" customFormat="1" ht="23" customHeight="1" spans="1:5">
      <c r="A19" s="11"/>
      <c r="B19" s="5"/>
      <c r="C19" s="5" t="s">
        <v>360</v>
      </c>
      <c r="D19" s="16" t="s">
        <v>456</v>
      </c>
      <c r="E19" s="18" t="s">
        <v>457</v>
      </c>
    </row>
    <row r="20" s="1" customFormat="1" ht="23" customHeight="1" spans="1:5">
      <c r="A20" s="11"/>
      <c r="B20" s="5" t="s">
        <v>378</v>
      </c>
      <c r="C20" s="5" t="s">
        <v>379</v>
      </c>
      <c r="D20" s="19"/>
      <c r="E20" s="20"/>
    </row>
    <row r="21" s="1" customFormat="1" ht="23" customHeight="1" spans="1:5">
      <c r="A21" s="11"/>
      <c r="B21" s="5"/>
      <c r="C21" s="5" t="s">
        <v>380</v>
      </c>
      <c r="D21" s="19"/>
      <c r="E21" s="20"/>
    </row>
    <row r="22" s="1" customFormat="1" ht="23" customHeight="1" spans="1:5">
      <c r="A22" s="11"/>
      <c r="B22" s="5"/>
      <c r="C22" s="5" t="s">
        <v>381</v>
      </c>
      <c r="D22" s="20" t="s">
        <v>458</v>
      </c>
      <c r="E22" s="20" t="s">
        <v>459</v>
      </c>
    </row>
    <row r="23" s="1" customFormat="1" ht="23" customHeight="1" spans="1:5">
      <c r="A23" s="11"/>
      <c r="B23" s="21" t="s">
        <v>360</v>
      </c>
      <c r="C23" s="5" t="s">
        <v>361</v>
      </c>
      <c r="D23" s="22"/>
      <c r="E23" s="20"/>
    </row>
    <row r="24" s="1" customFormat="1" ht="23" customHeight="1" spans="1:5">
      <c r="A24" s="11"/>
      <c r="B24" s="21"/>
      <c r="C24" s="5" t="s">
        <v>362</v>
      </c>
      <c r="D24" s="23" t="s">
        <v>460</v>
      </c>
      <c r="E24" s="23" t="s">
        <v>461</v>
      </c>
    </row>
    <row r="25" s="1" customFormat="1" ht="23" customHeight="1" spans="1:5">
      <c r="A25" s="11"/>
      <c r="B25" s="21"/>
      <c r="C25" s="5" t="s">
        <v>363</v>
      </c>
      <c r="D25" s="23" t="s">
        <v>462</v>
      </c>
      <c r="E25" s="23" t="s">
        <v>463</v>
      </c>
    </row>
    <row r="26" s="1" customFormat="1" ht="30" customHeight="1" spans="1:5">
      <c r="A26" s="11"/>
      <c r="B26" s="21" t="s">
        <v>376</v>
      </c>
      <c r="C26" s="11" t="s">
        <v>464</v>
      </c>
      <c r="D26" s="24" t="s">
        <v>411</v>
      </c>
      <c r="E26" s="20" t="s">
        <v>465</v>
      </c>
    </row>
    <row r="27" s="1" customFormat="1" spans="3:3">
      <c r="C27" s="25"/>
    </row>
    <row r="28" s="1" customFormat="1" spans="3:3">
      <c r="C28" s="25"/>
    </row>
  </sheetData>
  <mergeCells count="25">
    <mergeCell ref="A1:D1"/>
    <mergeCell ref="A2:E2"/>
    <mergeCell ref="A3:B3"/>
    <mergeCell ref="B4:E4"/>
    <mergeCell ref="B5:E5"/>
    <mergeCell ref="B6:C6"/>
    <mergeCell ref="D6:E6"/>
    <mergeCell ref="B7:C7"/>
    <mergeCell ref="D7:E7"/>
    <mergeCell ref="B8:C8"/>
    <mergeCell ref="D8:E8"/>
    <mergeCell ref="B9:C9"/>
    <mergeCell ref="D9:E9"/>
    <mergeCell ref="B10:C10"/>
    <mergeCell ref="D10:E10"/>
    <mergeCell ref="B11:E11"/>
    <mergeCell ref="B12:E12"/>
    <mergeCell ref="B13:E13"/>
    <mergeCell ref="B14:E14"/>
    <mergeCell ref="A5:A10"/>
    <mergeCell ref="A12:A14"/>
    <mergeCell ref="A15:A26"/>
    <mergeCell ref="B16:B19"/>
    <mergeCell ref="B20:B22"/>
    <mergeCell ref="B23:B25"/>
  </mergeCells>
  <printOptions horizontalCentered="1"/>
  <pageMargins left="0.0780000016093254" right="0.0780000016093254" top="0.0780000016093254" bottom="0.0780000016093254" header="0" footer="0"/>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9166666666667"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zoomScale="130" zoomScaleNormal="130" workbookViewId="0">
      <selection activeCell="A3" sqref="A3:F3"/>
    </sheetView>
  </sheetViews>
  <sheetFormatPr defaultColWidth="10" defaultRowHeight="13.5" outlineLevelCol="7"/>
  <cols>
    <col min="1" max="1" width="29.45" customWidth="1"/>
    <col min="2" max="2" width="10.175" customWidth="1"/>
    <col min="3" max="3" width="23.0666666666667" customWidth="1"/>
    <col min="4" max="4" width="11.725" customWidth="1"/>
    <col min="5" max="5" width="24.0166666666667" customWidth="1"/>
    <col min="6" max="6" width="10.45" customWidth="1"/>
    <col min="7" max="7" width="20.2166666666667" customWidth="1"/>
    <col min="8" max="8" width="10.9916666666667" customWidth="1"/>
    <col min="9" max="9" width="9.76666666666667" customWidth="1"/>
  </cols>
  <sheetData>
    <row r="1" ht="6.9" customHeight="1" spans="1:8">
      <c r="A1" s="26"/>
      <c r="H1" s="151"/>
    </row>
    <row r="2" ht="24.15" customHeight="1" spans="1:8">
      <c r="A2" s="152" t="s">
        <v>6</v>
      </c>
      <c r="B2" s="152"/>
      <c r="C2" s="152"/>
      <c r="D2" s="152"/>
      <c r="E2" s="152"/>
      <c r="F2" s="152"/>
      <c r="G2" s="152"/>
      <c r="H2" s="152"/>
    </row>
    <row r="3" ht="17.25" customHeight="1" spans="1:8">
      <c r="A3" s="28" t="s">
        <v>28</v>
      </c>
      <c r="B3" s="28"/>
      <c r="C3" s="28"/>
      <c r="D3" s="28"/>
      <c r="E3" s="28"/>
      <c r="F3" s="28"/>
      <c r="G3" s="45" t="s">
        <v>29</v>
      </c>
      <c r="H3" s="45"/>
    </row>
    <row r="4" ht="17.9" customHeight="1" spans="1:8">
      <c r="A4" s="29" t="s">
        <v>30</v>
      </c>
      <c r="B4" s="29"/>
      <c r="C4" s="29" t="s">
        <v>31</v>
      </c>
      <c r="D4" s="29"/>
      <c r="E4" s="29"/>
      <c r="F4" s="29"/>
      <c r="G4" s="29"/>
      <c r="H4" s="29"/>
    </row>
    <row r="5" ht="22.4" customHeight="1" spans="1:8">
      <c r="A5" s="29" t="s">
        <v>32</v>
      </c>
      <c r="B5" s="29" t="s">
        <v>33</v>
      </c>
      <c r="C5" s="29" t="s">
        <v>34</v>
      </c>
      <c r="D5" s="29" t="s">
        <v>33</v>
      </c>
      <c r="E5" s="29" t="s">
        <v>35</v>
      </c>
      <c r="F5" s="29" t="s">
        <v>33</v>
      </c>
      <c r="G5" s="29" t="s">
        <v>36</v>
      </c>
      <c r="H5" s="29" t="s">
        <v>33</v>
      </c>
    </row>
    <row r="6" ht="16.25" customHeight="1" spans="1:8">
      <c r="A6" s="66" t="s">
        <v>37</v>
      </c>
      <c r="B6" s="44">
        <v>2606.83</v>
      </c>
      <c r="C6" s="37" t="s">
        <v>38</v>
      </c>
      <c r="D6" s="72"/>
      <c r="E6" s="66" t="s">
        <v>39</v>
      </c>
      <c r="F6" s="69">
        <v>277.07</v>
      </c>
      <c r="G6" s="37" t="s">
        <v>40</v>
      </c>
      <c r="H6" s="44">
        <v>235.48</v>
      </c>
    </row>
    <row r="7" ht="16.25" customHeight="1" spans="1:8">
      <c r="A7" s="37" t="s">
        <v>41</v>
      </c>
      <c r="B7" s="44">
        <v>2606.83</v>
      </c>
      <c r="C7" s="37" t="s">
        <v>42</v>
      </c>
      <c r="D7" s="72"/>
      <c r="E7" s="37" t="s">
        <v>43</v>
      </c>
      <c r="F7" s="44">
        <v>235.48</v>
      </c>
      <c r="G7" s="37" t="s">
        <v>44</v>
      </c>
      <c r="H7" s="44">
        <v>2371.35</v>
      </c>
    </row>
    <row r="8" ht="16.25" customHeight="1" spans="1:8">
      <c r="A8" s="66" t="s">
        <v>45</v>
      </c>
      <c r="B8" s="44"/>
      <c r="C8" s="37" t="s">
        <v>46</v>
      </c>
      <c r="D8" s="72"/>
      <c r="E8" s="37" t="s">
        <v>47</v>
      </c>
      <c r="F8" s="44">
        <v>41.59</v>
      </c>
      <c r="G8" s="37" t="s">
        <v>48</v>
      </c>
      <c r="H8" s="44"/>
    </row>
    <row r="9" ht="16.25" customHeight="1" spans="1:8">
      <c r="A9" s="37" t="s">
        <v>49</v>
      </c>
      <c r="B9" s="44"/>
      <c r="C9" s="37" t="s">
        <v>50</v>
      </c>
      <c r="D9" s="72"/>
      <c r="E9" s="37" t="s">
        <v>51</v>
      </c>
      <c r="F9" s="44"/>
      <c r="G9" s="37" t="s">
        <v>52</v>
      </c>
      <c r="H9" s="44"/>
    </row>
    <row r="10" ht="16.25" customHeight="1" spans="1:8">
      <c r="A10" s="37" t="s">
        <v>53</v>
      </c>
      <c r="B10" s="44"/>
      <c r="C10" s="37" t="s">
        <v>54</v>
      </c>
      <c r="D10" s="72"/>
      <c r="E10" s="66" t="s">
        <v>55</v>
      </c>
      <c r="F10" s="69">
        <f>F11+F12+F13+F14+F15+F16+F17+F18+F20+F19</f>
        <v>2329.76</v>
      </c>
      <c r="G10" s="37" t="s">
        <v>56</v>
      </c>
      <c r="H10" s="44"/>
    </row>
    <row r="11" ht="16.25" customHeight="1" spans="1:8">
      <c r="A11" s="37" t="s">
        <v>57</v>
      </c>
      <c r="B11" s="44"/>
      <c r="C11" s="37" t="s">
        <v>58</v>
      </c>
      <c r="D11" s="72"/>
      <c r="E11" s="37" t="s">
        <v>59</v>
      </c>
      <c r="F11" s="44"/>
      <c r="G11" s="37" t="s">
        <v>60</v>
      </c>
      <c r="H11" s="44"/>
    </row>
    <row r="12" ht="16.25" customHeight="1" spans="1:8">
      <c r="A12" s="37" t="s">
        <v>61</v>
      </c>
      <c r="B12" s="44"/>
      <c r="C12" s="37" t="s">
        <v>62</v>
      </c>
      <c r="D12" s="72"/>
      <c r="E12" s="37" t="s">
        <v>63</v>
      </c>
      <c r="F12" s="44">
        <v>2329.76</v>
      </c>
      <c r="G12" s="37" t="s">
        <v>64</v>
      </c>
      <c r="H12" s="44"/>
    </row>
    <row r="13" ht="16.25" customHeight="1" spans="1:8">
      <c r="A13" s="37" t="s">
        <v>65</v>
      </c>
      <c r="B13" s="44"/>
      <c r="C13" s="37" t="s">
        <v>66</v>
      </c>
      <c r="D13" s="72">
        <v>18.94</v>
      </c>
      <c r="E13" s="37" t="s">
        <v>67</v>
      </c>
      <c r="F13" s="44"/>
      <c r="G13" s="37" t="s">
        <v>68</v>
      </c>
      <c r="H13" s="44"/>
    </row>
    <row r="14" ht="16.25" customHeight="1" spans="1:8">
      <c r="A14" s="37" t="s">
        <v>69</v>
      </c>
      <c r="B14" s="44"/>
      <c r="C14" s="37" t="s">
        <v>70</v>
      </c>
      <c r="D14" s="72"/>
      <c r="E14" s="37" t="s">
        <v>71</v>
      </c>
      <c r="F14" s="44"/>
      <c r="G14" s="37" t="s">
        <v>72</v>
      </c>
      <c r="H14" s="44"/>
    </row>
    <row r="15" ht="16.25" customHeight="1" spans="1:8">
      <c r="A15" s="37" t="s">
        <v>73</v>
      </c>
      <c r="B15" s="44"/>
      <c r="C15" s="37" t="s">
        <v>74</v>
      </c>
      <c r="D15" s="72">
        <v>11.55</v>
      </c>
      <c r="E15" s="37" t="s">
        <v>75</v>
      </c>
      <c r="F15" s="44"/>
      <c r="G15" s="37" t="s">
        <v>76</v>
      </c>
      <c r="H15" s="44"/>
    </row>
    <row r="16" ht="16.25" customHeight="1" spans="1:8">
      <c r="A16" s="37" t="s">
        <v>77</v>
      </c>
      <c r="B16" s="44"/>
      <c r="C16" s="37" t="s">
        <v>78</v>
      </c>
      <c r="D16" s="72"/>
      <c r="E16" s="37" t="s">
        <v>79</v>
      </c>
      <c r="F16" s="44"/>
      <c r="G16" s="37" t="s">
        <v>80</v>
      </c>
      <c r="H16" s="44"/>
    </row>
    <row r="17" ht="16.25" customHeight="1" spans="1:8">
      <c r="A17" s="37" t="s">
        <v>81</v>
      </c>
      <c r="B17" s="44"/>
      <c r="C17" s="37" t="s">
        <v>82</v>
      </c>
      <c r="D17" s="72">
        <v>2567.06</v>
      </c>
      <c r="E17" s="37" t="s">
        <v>83</v>
      </c>
      <c r="F17" s="44"/>
      <c r="G17" s="37" t="s">
        <v>84</v>
      </c>
      <c r="H17" s="44"/>
    </row>
    <row r="18" ht="16.25" customHeight="1" spans="1:8">
      <c r="A18" s="37" t="s">
        <v>85</v>
      </c>
      <c r="B18" s="44"/>
      <c r="C18" s="37" t="s">
        <v>86</v>
      </c>
      <c r="D18" s="72"/>
      <c r="E18" s="37" t="s">
        <v>87</v>
      </c>
      <c r="F18" s="44"/>
      <c r="G18" s="37" t="s">
        <v>88</v>
      </c>
      <c r="H18" s="44"/>
    </row>
    <row r="19" ht="16.25" customHeight="1" spans="1:8">
      <c r="A19" s="37" t="s">
        <v>89</v>
      </c>
      <c r="B19" s="44"/>
      <c r="C19" s="37" t="s">
        <v>90</v>
      </c>
      <c r="D19" s="72"/>
      <c r="E19" s="37" t="s">
        <v>91</v>
      </c>
      <c r="F19" s="44"/>
      <c r="G19" s="37" t="s">
        <v>92</v>
      </c>
      <c r="H19" s="44"/>
    </row>
    <row r="20" ht="16.25" customHeight="1" spans="1:8">
      <c r="A20" s="66" t="s">
        <v>93</v>
      </c>
      <c r="B20" s="69"/>
      <c r="C20" s="37" t="s">
        <v>94</v>
      </c>
      <c r="D20" s="72"/>
      <c r="E20" s="37" t="s">
        <v>95</v>
      </c>
      <c r="F20" s="44"/>
      <c r="G20" s="37"/>
      <c r="H20" s="44"/>
    </row>
    <row r="21" ht="16.25" customHeight="1" spans="1:8">
      <c r="A21" s="66" t="s">
        <v>96</v>
      </c>
      <c r="B21" s="69"/>
      <c r="C21" s="37" t="s">
        <v>97</v>
      </c>
      <c r="D21" s="72"/>
      <c r="E21" s="66" t="s">
        <v>98</v>
      </c>
      <c r="F21" s="69"/>
      <c r="G21" s="37"/>
      <c r="H21" s="44"/>
    </row>
    <row r="22" ht="16.25" customHeight="1" spans="1:8">
      <c r="A22" s="66" t="s">
        <v>99</v>
      </c>
      <c r="B22" s="69"/>
      <c r="C22" s="37" t="s">
        <v>100</v>
      </c>
      <c r="D22" s="72"/>
      <c r="E22" s="37"/>
      <c r="F22" s="37"/>
      <c r="G22" s="37"/>
      <c r="H22" s="44"/>
    </row>
    <row r="23" ht="16.25" customHeight="1" spans="1:8">
      <c r="A23" s="66" t="s">
        <v>101</v>
      </c>
      <c r="B23" s="69"/>
      <c r="C23" s="37" t="s">
        <v>102</v>
      </c>
      <c r="D23" s="72"/>
      <c r="E23" s="37"/>
      <c r="F23" s="37"/>
      <c r="G23" s="37"/>
      <c r="H23" s="44"/>
    </row>
    <row r="24" ht="16.25" customHeight="1" spans="1:8">
      <c r="A24" s="66" t="s">
        <v>103</v>
      </c>
      <c r="B24" s="69">
        <f>B25+B26+B27</f>
        <v>0</v>
      </c>
      <c r="C24" s="37" t="s">
        <v>104</v>
      </c>
      <c r="D24" s="72"/>
      <c r="E24" s="37"/>
      <c r="F24" s="37"/>
      <c r="G24" s="37"/>
      <c r="H24" s="44"/>
    </row>
    <row r="25" ht="16.25" customHeight="1" spans="1:8">
      <c r="A25" s="37" t="s">
        <v>105</v>
      </c>
      <c r="B25" s="44"/>
      <c r="C25" s="37" t="s">
        <v>106</v>
      </c>
      <c r="D25" s="72">
        <v>9.28</v>
      </c>
      <c r="E25" s="37"/>
      <c r="F25" s="37"/>
      <c r="G25" s="37"/>
      <c r="H25" s="44"/>
    </row>
    <row r="26" ht="16.25" customHeight="1" spans="1:8">
      <c r="A26" s="37" t="s">
        <v>107</v>
      </c>
      <c r="B26" s="44"/>
      <c r="C26" s="37" t="s">
        <v>108</v>
      </c>
      <c r="D26" s="72"/>
      <c r="E26" s="37"/>
      <c r="F26" s="37"/>
      <c r="G26" s="37"/>
      <c r="H26" s="44"/>
    </row>
    <row r="27" ht="16.25" customHeight="1" spans="1:8">
      <c r="A27" s="37" t="s">
        <v>109</v>
      </c>
      <c r="B27" s="44"/>
      <c r="C27" s="37" t="s">
        <v>110</v>
      </c>
      <c r="D27" s="72"/>
      <c r="E27" s="37"/>
      <c r="F27" s="37"/>
      <c r="G27" s="37"/>
      <c r="H27" s="44"/>
    </row>
    <row r="28" ht="16.25" customHeight="1" spans="1:8">
      <c r="A28" s="66" t="s">
        <v>111</v>
      </c>
      <c r="B28" s="69"/>
      <c r="C28" s="37" t="s">
        <v>112</v>
      </c>
      <c r="D28" s="72"/>
      <c r="E28" s="37"/>
      <c r="F28" s="37"/>
      <c r="G28" s="37"/>
      <c r="H28" s="44"/>
    </row>
    <row r="29" ht="16.25" customHeight="1" spans="1:8">
      <c r="A29" s="66" t="s">
        <v>113</v>
      </c>
      <c r="B29" s="69"/>
      <c r="C29" s="37" t="s">
        <v>114</v>
      </c>
      <c r="D29" s="72"/>
      <c r="E29" s="37"/>
      <c r="F29" s="37"/>
      <c r="G29" s="37"/>
      <c r="H29" s="44"/>
    </row>
    <row r="30" ht="16.25" customHeight="1" spans="1:8">
      <c r="A30" s="66" t="s">
        <v>115</v>
      </c>
      <c r="B30" s="69"/>
      <c r="C30" s="37" t="s">
        <v>116</v>
      </c>
      <c r="D30" s="72"/>
      <c r="E30" s="37"/>
      <c r="F30" s="37"/>
      <c r="G30" s="37"/>
      <c r="H30" s="44"/>
    </row>
    <row r="31" ht="16.25" customHeight="1" spans="1:8">
      <c r="A31" s="66" t="s">
        <v>117</v>
      </c>
      <c r="B31" s="69"/>
      <c r="C31" s="37" t="s">
        <v>118</v>
      </c>
      <c r="D31" s="72"/>
      <c r="E31" s="37"/>
      <c r="F31" s="37"/>
      <c r="G31" s="37"/>
      <c r="H31" s="44"/>
    </row>
    <row r="32" ht="16.25" customHeight="1" spans="1:8">
      <c r="A32" s="66" t="s">
        <v>119</v>
      </c>
      <c r="B32" s="69"/>
      <c r="C32" s="37" t="s">
        <v>120</v>
      </c>
      <c r="D32" s="72"/>
      <c r="E32" s="37"/>
      <c r="F32" s="37"/>
      <c r="G32" s="37"/>
      <c r="H32" s="44"/>
    </row>
    <row r="33" ht="16.25" customHeight="1" spans="1:8">
      <c r="A33" s="37"/>
      <c r="B33" s="37"/>
      <c r="C33" s="37" t="s">
        <v>121</v>
      </c>
      <c r="D33" s="72"/>
      <c r="E33" s="37"/>
      <c r="F33" s="37"/>
      <c r="G33" s="37"/>
      <c r="H33" s="37"/>
    </row>
    <row r="34" ht="16.25" customHeight="1" spans="1:8">
      <c r="A34" s="37"/>
      <c r="B34" s="37"/>
      <c r="C34" s="37" t="s">
        <v>122</v>
      </c>
      <c r="D34" s="72"/>
      <c r="E34" s="37"/>
      <c r="F34" s="37"/>
      <c r="G34" s="37"/>
      <c r="H34" s="37"/>
    </row>
    <row r="35" ht="16.25" customHeight="1" spans="1:8">
      <c r="A35" s="37"/>
      <c r="B35" s="37"/>
      <c r="C35" s="37" t="s">
        <v>123</v>
      </c>
      <c r="D35" s="72"/>
      <c r="E35" s="37"/>
      <c r="F35" s="37"/>
      <c r="G35" s="37"/>
      <c r="H35" s="37"/>
    </row>
    <row r="36" ht="16.25" customHeight="1" spans="1:8">
      <c r="A36" s="37"/>
      <c r="B36" s="37"/>
      <c r="C36" s="37"/>
      <c r="D36" s="37"/>
      <c r="E36" s="37"/>
      <c r="F36" s="37"/>
      <c r="G36" s="37"/>
      <c r="H36" s="37"/>
    </row>
    <row r="37" ht="16.25" customHeight="1" spans="1:8">
      <c r="A37" s="66" t="s">
        <v>124</v>
      </c>
      <c r="B37" s="69">
        <f>B32+B31+B30+B29+B28+B23+B22+B21+B20+B24+B6</f>
        <v>2606.83</v>
      </c>
      <c r="C37" s="66" t="s">
        <v>125</v>
      </c>
      <c r="D37" s="69">
        <f>SUM(D6:D36)</f>
        <v>2606.83</v>
      </c>
      <c r="E37" s="66" t="s">
        <v>125</v>
      </c>
      <c r="F37" s="69">
        <f>F21+F10+F6</f>
        <v>2606.83</v>
      </c>
      <c r="G37" s="66" t="s">
        <v>125</v>
      </c>
      <c r="H37" s="69">
        <f>SUM(H6:H36)</f>
        <v>2606.83</v>
      </c>
    </row>
  </sheetData>
  <mergeCells count="5">
    <mergeCell ref="A2:H2"/>
    <mergeCell ref="A3:F3"/>
    <mergeCell ref="G3:H3"/>
    <mergeCell ref="A4:B4"/>
    <mergeCell ref="C4:H4"/>
  </mergeCells>
  <printOptions horizontalCentered="1"/>
  <pageMargins left="0.0780000016093254" right="0.0780000016093254" top="0.0780000016093254" bottom="0.078000001609325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1"/>
  <sheetViews>
    <sheetView zoomScale="130" zoomScaleNormal="130" workbookViewId="0">
      <selection activeCell="A3" sqref="A3:W3"/>
    </sheetView>
  </sheetViews>
  <sheetFormatPr defaultColWidth="10" defaultRowHeight="13.5"/>
  <cols>
    <col min="1" max="1" width="8.71666666666667" customWidth="1"/>
    <col min="2" max="2" width="16.15" customWidth="1"/>
    <col min="3" max="3" width="8.275" customWidth="1"/>
    <col min="4" max="25" width="7.69166666666667" customWidth="1"/>
    <col min="26" max="26" width="9.76666666666667" customWidth="1"/>
  </cols>
  <sheetData>
    <row r="1" ht="16.35" customHeight="1" spans="1:1">
      <c r="A1" s="26"/>
    </row>
    <row r="2" ht="33.6" customHeight="1" spans="1:25">
      <c r="A2" s="53" t="s">
        <v>7</v>
      </c>
      <c r="B2" s="53"/>
      <c r="C2" s="53"/>
      <c r="D2" s="53"/>
      <c r="E2" s="53"/>
      <c r="F2" s="53"/>
      <c r="G2" s="53"/>
      <c r="H2" s="53"/>
      <c r="I2" s="53"/>
      <c r="J2" s="53"/>
      <c r="K2" s="53"/>
      <c r="L2" s="53"/>
      <c r="M2" s="53"/>
      <c r="N2" s="53"/>
      <c r="O2" s="53"/>
      <c r="P2" s="53"/>
      <c r="Q2" s="53"/>
      <c r="R2" s="53"/>
      <c r="S2" s="53"/>
      <c r="T2" s="53"/>
      <c r="U2" s="53"/>
      <c r="V2" s="53"/>
      <c r="W2" s="53"/>
      <c r="X2" s="53"/>
      <c r="Y2" s="53"/>
    </row>
    <row r="3" ht="22.4" customHeight="1" spans="1:25">
      <c r="A3" s="28" t="s">
        <v>28</v>
      </c>
      <c r="B3" s="28"/>
      <c r="C3" s="28"/>
      <c r="D3" s="28"/>
      <c r="E3" s="28"/>
      <c r="F3" s="28"/>
      <c r="G3" s="28"/>
      <c r="H3" s="28"/>
      <c r="I3" s="28"/>
      <c r="J3" s="28"/>
      <c r="K3" s="28"/>
      <c r="L3" s="28"/>
      <c r="M3" s="28"/>
      <c r="N3" s="28"/>
      <c r="O3" s="28"/>
      <c r="P3" s="28"/>
      <c r="Q3" s="28"/>
      <c r="R3" s="28"/>
      <c r="S3" s="28"/>
      <c r="T3" s="28"/>
      <c r="U3" s="28"/>
      <c r="V3" s="28"/>
      <c r="W3" s="28"/>
      <c r="X3" s="45" t="s">
        <v>29</v>
      </c>
      <c r="Y3" s="45"/>
    </row>
    <row r="4" ht="22.4" customHeight="1" spans="1:25">
      <c r="A4" s="67" t="s">
        <v>126</v>
      </c>
      <c r="B4" s="67" t="s">
        <v>127</v>
      </c>
      <c r="C4" s="67" t="s">
        <v>128</v>
      </c>
      <c r="D4" s="67" t="s">
        <v>129</v>
      </c>
      <c r="E4" s="67"/>
      <c r="F4" s="67"/>
      <c r="G4" s="67"/>
      <c r="H4" s="67"/>
      <c r="I4" s="67"/>
      <c r="J4" s="67"/>
      <c r="K4" s="67"/>
      <c r="L4" s="67"/>
      <c r="M4" s="67"/>
      <c r="N4" s="67"/>
      <c r="O4" s="67"/>
      <c r="P4" s="67"/>
      <c r="Q4" s="67"/>
      <c r="R4" s="67"/>
      <c r="S4" s="67" t="s">
        <v>130</v>
      </c>
      <c r="T4" s="67"/>
      <c r="U4" s="67"/>
      <c r="V4" s="67"/>
      <c r="W4" s="67"/>
      <c r="X4" s="67"/>
      <c r="Y4" s="67"/>
    </row>
    <row r="5" ht="22.4" customHeight="1" spans="1:25">
      <c r="A5" s="67"/>
      <c r="B5" s="67"/>
      <c r="C5" s="67"/>
      <c r="D5" s="67" t="s">
        <v>131</v>
      </c>
      <c r="E5" s="67" t="s">
        <v>132</v>
      </c>
      <c r="F5" s="67" t="s">
        <v>133</v>
      </c>
      <c r="G5" s="67" t="s">
        <v>134</v>
      </c>
      <c r="H5" s="67" t="s">
        <v>135</v>
      </c>
      <c r="I5" s="67" t="s">
        <v>136</v>
      </c>
      <c r="J5" s="67" t="s">
        <v>137</v>
      </c>
      <c r="K5" s="67"/>
      <c r="L5" s="67"/>
      <c r="M5" s="67"/>
      <c r="N5" s="67" t="s">
        <v>138</v>
      </c>
      <c r="O5" s="67" t="s">
        <v>139</v>
      </c>
      <c r="P5" s="67" t="s">
        <v>140</v>
      </c>
      <c r="Q5" s="67" t="s">
        <v>141</v>
      </c>
      <c r="R5" s="67" t="s">
        <v>142</v>
      </c>
      <c r="S5" s="67" t="s">
        <v>131</v>
      </c>
      <c r="T5" s="67" t="s">
        <v>132</v>
      </c>
      <c r="U5" s="67" t="s">
        <v>133</v>
      </c>
      <c r="V5" s="67" t="s">
        <v>134</v>
      </c>
      <c r="W5" s="67" t="s">
        <v>135</v>
      </c>
      <c r="X5" s="67" t="s">
        <v>136</v>
      </c>
      <c r="Y5" s="67" t="s">
        <v>143</v>
      </c>
    </row>
    <row r="6" ht="22.4" customHeight="1" spans="1:25">
      <c r="A6" s="67"/>
      <c r="B6" s="67"/>
      <c r="C6" s="67"/>
      <c r="D6" s="67"/>
      <c r="E6" s="67"/>
      <c r="F6" s="67"/>
      <c r="G6" s="67"/>
      <c r="H6" s="67"/>
      <c r="I6" s="67"/>
      <c r="J6" s="67" t="s">
        <v>144</v>
      </c>
      <c r="K6" s="67" t="s">
        <v>145</v>
      </c>
      <c r="L6" s="67" t="s">
        <v>146</v>
      </c>
      <c r="M6" s="67" t="s">
        <v>135</v>
      </c>
      <c r="N6" s="67"/>
      <c r="O6" s="67"/>
      <c r="P6" s="67"/>
      <c r="Q6" s="67"/>
      <c r="R6" s="67"/>
      <c r="S6" s="67"/>
      <c r="T6" s="67"/>
      <c r="U6" s="67"/>
      <c r="V6" s="67"/>
      <c r="W6" s="67"/>
      <c r="X6" s="67"/>
      <c r="Y6" s="67"/>
    </row>
    <row r="7" ht="22.8" customHeight="1" spans="1:25">
      <c r="A7" s="66">
        <v>115001</v>
      </c>
      <c r="B7" s="66" t="s">
        <v>147</v>
      </c>
      <c r="C7" s="87">
        <f>D7+S7</f>
        <v>2606.83</v>
      </c>
      <c r="D7" s="87">
        <f>SUM(E7:R7)</f>
        <v>2606.83</v>
      </c>
      <c r="E7" s="87">
        <v>2606.83</v>
      </c>
      <c r="F7" s="87"/>
      <c r="G7" s="87"/>
      <c r="H7" s="87"/>
      <c r="I7" s="87"/>
      <c r="J7" s="87"/>
      <c r="K7" s="87"/>
      <c r="L7" s="87"/>
      <c r="M7" s="87"/>
      <c r="N7" s="87"/>
      <c r="O7" s="87"/>
      <c r="P7" s="87"/>
      <c r="Q7" s="87"/>
      <c r="R7" s="87"/>
      <c r="S7" s="87">
        <f>SUM(T7:Y7)</f>
        <v>0</v>
      </c>
      <c r="T7" s="87"/>
      <c r="U7" s="87"/>
      <c r="V7" s="87"/>
      <c r="W7" s="87"/>
      <c r="X7" s="87"/>
      <c r="Y7" s="87"/>
    </row>
    <row r="8" ht="22.8" customHeight="1" spans="1:25">
      <c r="A8" s="70"/>
      <c r="B8" s="70"/>
      <c r="C8" s="87"/>
      <c r="D8" s="87"/>
      <c r="E8" s="87"/>
      <c r="F8" s="87"/>
      <c r="G8" s="87"/>
      <c r="H8" s="87"/>
      <c r="I8" s="87"/>
      <c r="J8" s="87"/>
      <c r="K8" s="87"/>
      <c r="L8" s="87"/>
      <c r="M8" s="87"/>
      <c r="N8" s="87"/>
      <c r="O8" s="87"/>
      <c r="P8" s="87"/>
      <c r="Q8" s="87"/>
      <c r="R8" s="87"/>
      <c r="S8" s="87">
        <f>SUM(T8:Y8)</f>
        <v>0</v>
      </c>
      <c r="T8" s="87"/>
      <c r="U8" s="87"/>
      <c r="V8" s="87"/>
      <c r="W8" s="87"/>
      <c r="X8" s="87"/>
      <c r="Y8" s="87"/>
    </row>
    <row r="9" ht="22.8" customHeight="1" spans="1:25">
      <c r="A9" s="120"/>
      <c r="B9" s="120"/>
      <c r="C9" s="87"/>
      <c r="D9" s="87"/>
      <c r="E9" s="44"/>
      <c r="F9" s="44"/>
      <c r="G9" s="44"/>
      <c r="H9" s="44"/>
      <c r="I9" s="44"/>
      <c r="J9" s="44"/>
      <c r="K9" s="44"/>
      <c r="L9" s="44"/>
      <c r="M9" s="44"/>
      <c r="N9" s="44"/>
      <c r="O9" s="44"/>
      <c r="P9" s="44"/>
      <c r="Q9" s="44"/>
      <c r="R9" s="44"/>
      <c r="S9" s="87">
        <f>SUM(T9:Y9)</f>
        <v>0</v>
      </c>
      <c r="T9" s="44"/>
      <c r="U9" s="44"/>
      <c r="V9" s="44"/>
      <c r="W9" s="44"/>
      <c r="X9" s="44"/>
      <c r="Y9" s="44"/>
    </row>
    <row r="10" ht="16.35" customHeight="1"/>
    <row r="11" ht="16.35" customHeight="1" spans="7:7">
      <c r="G11" s="26"/>
    </row>
  </sheetData>
  <mergeCells count="27">
    <mergeCell ref="A2:Y2"/>
    <mergeCell ref="A3:W3"/>
    <mergeCell ref="X3:Y3"/>
    <mergeCell ref="D4:R4"/>
    <mergeCell ref="S4:Y4"/>
    <mergeCell ref="J5:M5"/>
    <mergeCell ref="A4:A6"/>
    <mergeCell ref="B4:B6"/>
    <mergeCell ref="C4:C6"/>
    <mergeCell ref="D5:D6"/>
    <mergeCell ref="E5:E6"/>
    <mergeCell ref="F5:F6"/>
    <mergeCell ref="G5:G6"/>
    <mergeCell ref="H5:H6"/>
    <mergeCell ref="I5:I6"/>
    <mergeCell ref="N5:N6"/>
    <mergeCell ref="O5:O6"/>
    <mergeCell ref="P5:P6"/>
    <mergeCell ref="Q5:Q6"/>
    <mergeCell ref="R5:R6"/>
    <mergeCell ref="S5:S6"/>
    <mergeCell ref="T5:T6"/>
    <mergeCell ref="U5:U6"/>
    <mergeCell ref="V5:V6"/>
    <mergeCell ref="W5:W6"/>
    <mergeCell ref="X5:X6"/>
    <mergeCell ref="Y5:Y6"/>
  </mergeCells>
  <printOptions horizontalCentered="1"/>
  <pageMargins left="0.0780000016093254" right="0.0780000016093254" top="0.0780000016093254"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
  <sheetViews>
    <sheetView zoomScale="115" zoomScaleNormal="115" workbookViewId="0">
      <selection activeCell="A3" sqref="A3:I3"/>
    </sheetView>
  </sheetViews>
  <sheetFormatPr defaultColWidth="10" defaultRowHeight="13.5"/>
  <cols>
    <col min="1" max="1" width="4.61666666666667" customWidth="1"/>
    <col min="2" max="2" width="4.88333333333333" customWidth="1"/>
    <col min="3" max="3" width="5.01666666666667" customWidth="1"/>
    <col min="4" max="4" width="10.3166666666667" customWidth="1"/>
    <col min="5" max="5" width="15.65" customWidth="1"/>
    <col min="6" max="10" width="13.15" customWidth="1"/>
    <col min="11" max="11" width="9.76666666666667" customWidth="1"/>
  </cols>
  <sheetData>
    <row r="1" ht="16.35" customHeight="1" spans="1:1">
      <c r="A1" s="26"/>
    </row>
    <row r="2" ht="31.9" customHeight="1" spans="1:10">
      <c r="A2" s="53" t="s">
        <v>8</v>
      </c>
      <c r="B2" s="53"/>
      <c r="C2" s="53"/>
      <c r="D2" s="53"/>
      <c r="E2" s="53"/>
      <c r="F2" s="53"/>
      <c r="G2" s="53"/>
      <c r="H2" s="53"/>
      <c r="I2" s="53"/>
      <c r="J2" s="53"/>
    </row>
    <row r="3" ht="25" customHeight="1" spans="1:10">
      <c r="A3" s="134" t="s">
        <v>28</v>
      </c>
      <c r="B3" s="134"/>
      <c r="C3" s="134"/>
      <c r="D3" s="134"/>
      <c r="E3" s="134"/>
      <c r="F3" s="134"/>
      <c r="G3" s="134"/>
      <c r="H3" s="134"/>
      <c r="I3" s="134"/>
      <c r="J3" s="45" t="s">
        <v>29</v>
      </c>
    </row>
    <row r="4" ht="27.6" customHeight="1" spans="1:10">
      <c r="A4" s="29" t="s">
        <v>148</v>
      </c>
      <c r="B4" s="29"/>
      <c r="C4" s="29"/>
      <c r="D4" s="29" t="s">
        <v>149</v>
      </c>
      <c r="E4" s="29" t="s">
        <v>128</v>
      </c>
      <c r="F4" s="29" t="s">
        <v>150</v>
      </c>
      <c r="G4" s="29" t="s">
        <v>151</v>
      </c>
      <c r="H4" s="29" t="s">
        <v>152</v>
      </c>
      <c r="I4" s="29" t="s">
        <v>153</v>
      </c>
      <c r="J4" s="29" t="s">
        <v>154</v>
      </c>
    </row>
    <row r="5" ht="25.85" customHeight="1" spans="1:10">
      <c r="A5" s="29" t="s">
        <v>155</v>
      </c>
      <c r="B5" s="29" t="s">
        <v>156</v>
      </c>
      <c r="C5" s="29" t="s">
        <v>157</v>
      </c>
      <c r="D5" s="29"/>
      <c r="E5" s="29"/>
      <c r="F5" s="29"/>
      <c r="G5" s="29"/>
      <c r="H5" s="29"/>
      <c r="I5" s="29"/>
      <c r="J5" s="29"/>
    </row>
    <row r="6" ht="31" customHeight="1" spans="1:10">
      <c r="A6" s="135"/>
      <c r="B6" s="135"/>
      <c r="C6" s="135"/>
      <c r="D6" s="136" t="s">
        <v>158</v>
      </c>
      <c r="E6" s="137">
        <f t="shared" ref="E6:E14" si="0">F6+G6+H6+I6+J6</f>
        <v>2606.83</v>
      </c>
      <c r="F6" s="96">
        <v>277.07</v>
      </c>
      <c r="G6" s="96">
        <v>2329.76</v>
      </c>
      <c r="H6" s="96"/>
      <c r="I6" s="29"/>
      <c r="J6" s="29"/>
    </row>
    <row r="7" ht="25" customHeight="1" spans="1:10">
      <c r="A7" s="138" t="s">
        <v>159</v>
      </c>
      <c r="B7" s="139"/>
      <c r="C7" s="139"/>
      <c r="D7" s="140" t="s">
        <v>160</v>
      </c>
      <c r="E7" s="137">
        <f t="shared" si="0"/>
        <v>18.94</v>
      </c>
      <c r="F7" s="96">
        <v>18.94</v>
      </c>
      <c r="G7" s="96"/>
      <c r="H7" s="96"/>
      <c r="I7" s="29"/>
      <c r="J7" s="29"/>
    </row>
    <row r="8" ht="25" customHeight="1" spans="1:10">
      <c r="A8" s="141" t="s">
        <v>159</v>
      </c>
      <c r="B8" s="141" t="s">
        <v>161</v>
      </c>
      <c r="C8" s="139"/>
      <c r="D8" s="140" t="s">
        <v>162</v>
      </c>
      <c r="E8" s="137">
        <f t="shared" si="0"/>
        <v>18.56</v>
      </c>
      <c r="F8" s="96">
        <v>18.56</v>
      </c>
      <c r="G8" s="142"/>
      <c r="H8" s="142"/>
      <c r="I8" s="29"/>
      <c r="J8" s="29"/>
    </row>
    <row r="9" ht="25" customHeight="1" spans="1:10">
      <c r="A9" s="138" t="s">
        <v>159</v>
      </c>
      <c r="B9" s="138" t="s">
        <v>161</v>
      </c>
      <c r="C9" s="138" t="s">
        <v>161</v>
      </c>
      <c r="D9" s="140" t="s">
        <v>163</v>
      </c>
      <c r="E9" s="137">
        <f t="shared" si="0"/>
        <v>12.37</v>
      </c>
      <c r="F9" s="96">
        <v>12.37</v>
      </c>
      <c r="G9" s="142"/>
      <c r="H9" s="142"/>
      <c r="I9" s="29"/>
      <c r="J9" s="29"/>
    </row>
    <row r="10" ht="25" customHeight="1" spans="1:10">
      <c r="A10" s="138" t="s">
        <v>159</v>
      </c>
      <c r="B10" s="138" t="s">
        <v>161</v>
      </c>
      <c r="C10" s="138" t="s">
        <v>164</v>
      </c>
      <c r="D10" s="140" t="s">
        <v>165</v>
      </c>
      <c r="E10" s="137">
        <f t="shared" si="0"/>
        <v>6.19</v>
      </c>
      <c r="F10" s="96">
        <v>6.19</v>
      </c>
      <c r="G10" s="142"/>
      <c r="H10" s="142"/>
      <c r="I10" s="56"/>
      <c r="J10" s="56"/>
    </row>
    <row r="11" ht="25" customHeight="1" spans="1:10">
      <c r="A11" s="141" t="s">
        <v>159</v>
      </c>
      <c r="B11" s="141">
        <v>99</v>
      </c>
      <c r="C11" s="143"/>
      <c r="D11" s="140" t="s">
        <v>166</v>
      </c>
      <c r="E11" s="137">
        <f t="shared" si="0"/>
        <v>0.38</v>
      </c>
      <c r="F11" s="96">
        <v>0.38</v>
      </c>
      <c r="G11" s="142"/>
      <c r="H11" s="142"/>
      <c r="I11" s="149"/>
      <c r="J11" s="149"/>
    </row>
    <row r="12" ht="25" customHeight="1" spans="1:10">
      <c r="A12" s="138" t="s">
        <v>159</v>
      </c>
      <c r="B12" s="138">
        <v>99</v>
      </c>
      <c r="C12" s="138">
        <v>99</v>
      </c>
      <c r="D12" s="140" t="s">
        <v>167</v>
      </c>
      <c r="E12" s="137">
        <f t="shared" si="0"/>
        <v>0.38</v>
      </c>
      <c r="F12" s="96">
        <v>0.38</v>
      </c>
      <c r="G12" s="142"/>
      <c r="H12" s="142"/>
      <c r="I12" s="149"/>
      <c r="J12" s="149"/>
    </row>
    <row r="13" ht="25" customHeight="1" spans="1:10">
      <c r="A13" s="138" t="s">
        <v>168</v>
      </c>
      <c r="B13" s="143"/>
      <c r="C13" s="143"/>
      <c r="D13" s="140" t="s">
        <v>169</v>
      </c>
      <c r="E13" s="137">
        <f t="shared" si="0"/>
        <v>11.55</v>
      </c>
      <c r="F13" s="96">
        <v>11.55</v>
      </c>
      <c r="G13" s="142"/>
      <c r="H13" s="142"/>
      <c r="I13" s="150"/>
      <c r="J13" s="150"/>
    </row>
    <row r="14" ht="25" customHeight="1" spans="1:10">
      <c r="A14" s="141" t="s">
        <v>168</v>
      </c>
      <c r="B14" s="141" t="s">
        <v>170</v>
      </c>
      <c r="C14" s="143"/>
      <c r="D14" s="140" t="s">
        <v>171</v>
      </c>
      <c r="E14" s="137">
        <f t="shared" si="0"/>
        <v>11.55</v>
      </c>
      <c r="F14" s="96">
        <v>11.55</v>
      </c>
      <c r="G14" s="142"/>
      <c r="H14" s="144"/>
      <c r="I14" s="48"/>
      <c r="J14" s="48"/>
    </row>
    <row r="15" ht="25" customHeight="1" spans="1:10">
      <c r="A15" s="138" t="s">
        <v>168</v>
      </c>
      <c r="B15" s="138" t="s">
        <v>170</v>
      </c>
      <c r="C15" s="138" t="s">
        <v>172</v>
      </c>
      <c r="D15" s="140" t="s">
        <v>173</v>
      </c>
      <c r="E15" s="137">
        <v>11.55</v>
      </c>
      <c r="F15" s="96">
        <v>11.55</v>
      </c>
      <c r="G15" s="142"/>
      <c r="H15" s="145"/>
      <c r="I15" s="50"/>
      <c r="J15" s="50"/>
    </row>
    <row r="16" ht="21" spans="1:10">
      <c r="A16" s="138" t="s">
        <v>174</v>
      </c>
      <c r="B16" s="143"/>
      <c r="C16" s="143"/>
      <c r="D16" s="146" t="s">
        <v>175</v>
      </c>
      <c r="E16" s="145">
        <f>SUM(E16:G16)</f>
        <v>2567.06</v>
      </c>
      <c r="F16" s="96">
        <v>237.3</v>
      </c>
      <c r="G16" s="142">
        <v>2329.76</v>
      </c>
      <c r="I16" s="50"/>
      <c r="J16" s="50"/>
    </row>
    <row r="17" ht="21" spans="1:10">
      <c r="A17" s="141" t="s">
        <v>174</v>
      </c>
      <c r="B17" s="141" t="s">
        <v>176</v>
      </c>
      <c r="C17" s="143"/>
      <c r="D17" s="146" t="s">
        <v>177</v>
      </c>
      <c r="E17" s="137">
        <v>2567.06</v>
      </c>
      <c r="F17" s="96">
        <v>237.3</v>
      </c>
      <c r="G17" s="142">
        <v>2329.76</v>
      </c>
      <c r="H17" s="145"/>
      <c r="I17" s="50"/>
      <c r="J17" s="50"/>
    </row>
    <row r="18" ht="21" spans="1:10">
      <c r="A18" s="138" t="s">
        <v>174</v>
      </c>
      <c r="B18" s="138" t="s">
        <v>176</v>
      </c>
      <c r="C18" s="138" t="s">
        <v>176</v>
      </c>
      <c r="D18" s="147" t="s">
        <v>178</v>
      </c>
      <c r="E18" s="137">
        <v>195.71</v>
      </c>
      <c r="F18" s="96">
        <v>195.71</v>
      </c>
      <c r="G18" s="142"/>
      <c r="H18" s="145"/>
      <c r="I18" s="50"/>
      <c r="J18" s="50"/>
    </row>
    <row r="19" ht="21" spans="1:10">
      <c r="A19" s="138" t="s">
        <v>174</v>
      </c>
      <c r="B19" s="138" t="s">
        <v>176</v>
      </c>
      <c r="C19" s="138" t="s">
        <v>179</v>
      </c>
      <c r="D19" s="147" t="s">
        <v>180</v>
      </c>
      <c r="E19" s="137">
        <v>41.59</v>
      </c>
      <c r="F19" s="96">
        <v>41.59</v>
      </c>
      <c r="G19" s="142"/>
      <c r="H19" s="145"/>
      <c r="I19" s="50"/>
      <c r="J19" s="50"/>
    </row>
    <row r="20" ht="21" spans="1:10">
      <c r="A20" s="138" t="s">
        <v>174</v>
      </c>
      <c r="B20" s="138" t="s">
        <v>176</v>
      </c>
      <c r="C20" s="138" t="s">
        <v>181</v>
      </c>
      <c r="D20" s="147" t="s">
        <v>182</v>
      </c>
      <c r="E20" s="137">
        <v>14.44</v>
      </c>
      <c r="F20" s="96"/>
      <c r="G20" s="142">
        <v>14.44</v>
      </c>
      <c r="H20" s="145"/>
      <c r="I20" s="50"/>
      <c r="J20" s="50"/>
    </row>
    <row r="21" ht="31.5" spans="1:10">
      <c r="A21" s="141">
        <v>212</v>
      </c>
      <c r="B21" s="148" t="s">
        <v>176</v>
      </c>
      <c r="C21" s="138">
        <v>99</v>
      </c>
      <c r="D21" s="147" t="s">
        <v>183</v>
      </c>
      <c r="E21" s="137">
        <v>2315.32</v>
      </c>
      <c r="F21" s="96"/>
      <c r="G21" s="142">
        <v>2315.32</v>
      </c>
      <c r="H21" s="145"/>
      <c r="I21" s="50"/>
      <c r="J21" s="50"/>
    </row>
    <row r="22" ht="21" spans="1:10">
      <c r="A22" s="138" t="s">
        <v>184</v>
      </c>
      <c r="B22" s="143"/>
      <c r="C22" s="143"/>
      <c r="D22" s="146" t="s">
        <v>185</v>
      </c>
      <c r="E22" s="137">
        <v>9.28</v>
      </c>
      <c r="F22" s="96">
        <v>9.28</v>
      </c>
      <c r="G22" s="142"/>
      <c r="H22" s="145"/>
      <c r="I22" s="50"/>
      <c r="J22" s="50"/>
    </row>
    <row r="23" ht="21" spans="1:10">
      <c r="A23" s="141" t="s">
        <v>184</v>
      </c>
      <c r="B23" s="141" t="s">
        <v>179</v>
      </c>
      <c r="C23" s="143"/>
      <c r="D23" s="146" t="s">
        <v>186</v>
      </c>
      <c r="E23" s="137">
        <v>9.28</v>
      </c>
      <c r="F23" s="96">
        <v>9.28</v>
      </c>
      <c r="G23" s="142"/>
      <c r="H23" s="145"/>
      <c r="I23" s="50"/>
      <c r="J23" s="50"/>
    </row>
    <row r="24" ht="21" spans="1:10">
      <c r="A24" s="138" t="s">
        <v>184</v>
      </c>
      <c r="B24" s="138" t="s">
        <v>179</v>
      </c>
      <c r="C24" s="138" t="s">
        <v>176</v>
      </c>
      <c r="D24" s="147" t="s">
        <v>187</v>
      </c>
      <c r="E24" s="137">
        <v>9.28</v>
      </c>
      <c r="F24" s="96">
        <v>9.28</v>
      </c>
      <c r="G24" s="142"/>
      <c r="H24" s="145"/>
      <c r="I24" s="50"/>
      <c r="J24" s="50"/>
    </row>
  </sheetData>
  <mergeCells count="10">
    <mergeCell ref="A2:J2"/>
    <mergeCell ref="A3:I3"/>
    <mergeCell ref="A4:C4"/>
    <mergeCell ref="D4:D5"/>
    <mergeCell ref="E4:E5"/>
    <mergeCell ref="F4:F5"/>
    <mergeCell ref="G4:G5"/>
    <mergeCell ref="H4:H5"/>
    <mergeCell ref="I4:I5"/>
    <mergeCell ref="J4:J5"/>
  </mergeCells>
  <printOptions horizontalCentered="1"/>
  <pageMargins left="0.0780000016093254" right="0.0780000016093254" top="0.0780000016093254" bottom="0.078000001609325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5"/>
  <sheetViews>
    <sheetView zoomScale="130" zoomScaleNormal="130" workbookViewId="0">
      <selection activeCell="A7" sqref="A7:C15"/>
    </sheetView>
  </sheetViews>
  <sheetFormatPr defaultColWidth="10" defaultRowHeight="13.5"/>
  <cols>
    <col min="1" max="1" width="3.66666666666667" customWidth="1"/>
    <col min="2" max="2" width="4.75" customWidth="1"/>
    <col min="3" max="3" width="4.61666666666667" customWidth="1"/>
    <col min="4" max="4" width="20.0833333333333" customWidth="1"/>
    <col min="5" max="5" width="9.225" customWidth="1"/>
    <col min="6" max="7" width="7.18333333333333" customWidth="1"/>
    <col min="8" max="9" width="7.775" customWidth="1"/>
    <col min="10" max="11" width="7.18333333333333" customWidth="1"/>
    <col min="12" max="12" width="6.78333333333333" customWidth="1"/>
    <col min="13" max="15" width="7.18333333333333" customWidth="1"/>
    <col min="16" max="16" width="7.775" customWidth="1"/>
    <col min="17" max="17" width="7.05833333333333" customWidth="1"/>
    <col min="18" max="19" width="7.18333333333333" customWidth="1"/>
    <col min="20" max="21" width="9.76666666666667" customWidth="1"/>
  </cols>
  <sheetData>
    <row r="1" ht="16.35" customHeight="1" spans="1:1">
      <c r="A1" s="26"/>
    </row>
    <row r="2" ht="42.25" customHeight="1" spans="1:19">
      <c r="A2" s="53" t="s">
        <v>9</v>
      </c>
      <c r="B2" s="53"/>
      <c r="C2" s="53"/>
      <c r="D2" s="53"/>
      <c r="E2" s="53"/>
      <c r="F2" s="53"/>
      <c r="G2" s="53"/>
      <c r="H2" s="53"/>
      <c r="I2" s="53"/>
      <c r="J2" s="53"/>
      <c r="K2" s="53"/>
      <c r="L2" s="53"/>
      <c r="M2" s="53"/>
      <c r="N2" s="53"/>
      <c r="O2" s="53"/>
      <c r="P2" s="53"/>
      <c r="Q2" s="53"/>
      <c r="R2" s="53"/>
      <c r="S2" s="53"/>
    </row>
    <row r="3" ht="19.8" customHeight="1" spans="1:19">
      <c r="A3" s="28" t="s">
        <v>188</v>
      </c>
      <c r="B3" s="28"/>
      <c r="C3" s="28"/>
      <c r="D3" s="28"/>
      <c r="E3" s="28"/>
      <c r="F3" s="28"/>
      <c r="G3" s="28"/>
      <c r="H3" s="28"/>
      <c r="I3" s="28"/>
      <c r="J3" s="28"/>
      <c r="K3" s="28"/>
      <c r="L3" s="28"/>
      <c r="M3" s="28"/>
      <c r="N3" s="28"/>
      <c r="O3" s="28"/>
      <c r="P3" s="28"/>
      <c r="Q3" s="28"/>
      <c r="R3" s="45" t="s">
        <v>29</v>
      </c>
      <c r="S3" s="45"/>
    </row>
    <row r="4" ht="19.8" customHeight="1" spans="1:19">
      <c r="A4" s="29" t="s">
        <v>148</v>
      </c>
      <c r="B4" s="29"/>
      <c r="C4" s="29"/>
      <c r="D4" s="29" t="s">
        <v>149</v>
      </c>
      <c r="E4" s="67" t="s">
        <v>189</v>
      </c>
      <c r="F4" s="67" t="s">
        <v>190</v>
      </c>
      <c r="G4" s="67" t="s">
        <v>191</v>
      </c>
      <c r="H4" s="67" t="s">
        <v>192</v>
      </c>
      <c r="I4" s="67" t="s">
        <v>193</v>
      </c>
      <c r="J4" s="67" t="s">
        <v>194</v>
      </c>
      <c r="K4" s="67" t="s">
        <v>195</v>
      </c>
      <c r="L4" s="67" t="s">
        <v>196</v>
      </c>
      <c r="M4" s="67" t="s">
        <v>197</v>
      </c>
      <c r="N4" s="67" t="s">
        <v>198</v>
      </c>
      <c r="O4" s="67" t="s">
        <v>199</v>
      </c>
      <c r="P4" s="67" t="s">
        <v>200</v>
      </c>
      <c r="Q4" s="67" t="s">
        <v>201</v>
      </c>
      <c r="R4" s="67" t="s">
        <v>202</v>
      </c>
      <c r="S4" s="67" t="s">
        <v>203</v>
      </c>
    </row>
    <row r="5" ht="20.7" customHeight="1" spans="1:19">
      <c r="A5" s="67" t="s">
        <v>155</v>
      </c>
      <c r="B5" s="67" t="s">
        <v>156</v>
      </c>
      <c r="C5" s="67" t="s">
        <v>157</v>
      </c>
      <c r="D5" s="29"/>
      <c r="E5" s="67"/>
      <c r="F5" s="67"/>
      <c r="G5" s="67"/>
      <c r="H5" s="67"/>
      <c r="I5" s="67"/>
      <c r="J5" s="67"/>
      <c r="K5" s="67"/>
      <c r="L5" s="67"/>
      <c r="M5" s="67"/>
      <c r="N5" s="67"/>
      <c r="O5" s="67"/>
      <c r="P5" s="67"/>
      <c r="Q5" s="67"/>
      <c r="R5" s="67"/>
      <c r="S5" s="67"/>
    </row>
    <row r="6" ht="20" customHeight="1" spans="1:19">
      <c r="A6" s="126"/>
      <c r="B6" s="126"/>
      <c r="C6" s="126"/>
      <c r="D6" s="71" t="s">
        <v>204</v>
      </c>
      <c r="E6" s="127">
        <f t="shared" ref="E6:E14" si="0">F6+G6+H6+I6+J6+K6+L6+M6+N6+O6+P6+Q6+R6+S6</f>
        <v>0</v>
      </c>
      <c r="F6" s="127"/>
      <c r="G6" s="122"/>
      <c r="H6" s="122"/>
      <c r="I6" s="67"/>
      <c r="J6" s="67"/>
      <c r="K6" s="67"/>
      <c r="L6" s="67"/>
      <c r="M6" s="67"/>
      <c r="N6" s="67"/>
      <c r="O6" s="67"/>
      <c r="P6" s="67"/>
      <c r="Q6" s="67"/>
      <c r="R6" s="67"/>
      <c r="S6" s="67"/>
    </row>
    <row r="7" ht="20" customHeight="1" spans="1:19">
      <c r="A7" s="76" t="s">
        <v>159</v>
      </c>
      <c r="B7" s="76" t="s">
        <v>161</v>
      </c>
      <c r="C7" s="76" t="s">
        <v>161</v>
      </c>
      <c r="D7" s="105" t="s">
        <v>205</v>
      </c>
      <c r="E7" s="127">
        <f t="shared" si="0"/>
        <v>12.37</v>
      </c>
      <c r="F7" s="127">
        <v>12.37</v>
      </c>
      <c r="G7" s="128"/>
      <c r="H7" s="128"/>
      <c r="I7" s="67"/>
      <c r="J7" s="67"/>
      <c r="K7" s="67"/>
      <c r="L7" s="67"/>
      <c r="M7" s="67"/>
      <c r="N7" s="67"/>
      <c r="O7" s="67"/>
      <c r="P7" s="67"/>
      <c r="Q7" s="67"/>
      <c r="R7" s="67"/>
      <c r="S7" s="67"/>
    </row>
    <row r="8" ht="20" customHeight="1" spans="1:19">
      <c r="A8" s="76" t="s">
        <v>159</v>
      </c>
      <c r="B8" s="76" t="s">
        <v>161</v>
      </c>
      <c r="C8" s="76" t="s">
        <v>164</v>
      </c>
      <c r="D8" s="105" t="s">
        <v>206</v>
      </c>
      <c r="E8" s="127">
        <f t="shared" si="0"/>
        <v>6.19</v>
      </c>
      <c r="F8" s="127">
        <v>6.19</v>
      </c>
      <c r="G8" s="128"/>
      <c r="H8" s="128"/>
      <c r="I8" s="67"/>
      <c r="J8" s="67"/>
      <c r="K8" s="67"/>
      <c r="L8" s="67"/>
      <c r="M8" s="67"/>
      <c r="N8" s="67"/>
      <c r="O8" s="67"/>
      <c r="P8" s="67"/>
      <c r="Q8" s="67"/>
      <c r="R8" s="67"/>
      <c r="S8" s="67"/>
    </row>
    <row r="9" ht="20" customHeight="1" spans="1:19">
      <c r="A9" s="76" t="s">
        <v>159</v>
      </c>
      <c r="B9" s="76">
        <v>99</v>
      </c>
      <c r="C9" s="76">
        <v>99</v>
      </c>
      <c r="D9" s="105" t="s">
        <v>207</v>
      </c>
      <c r="E9" s="127">
        <f t="shared" si="0"/>
        <v>0.38</v>
      </c>
      <c r="F9" s="127">
        <v>0.38</v>
      </c>
      <c r="G9" s="128"/>
      <c r="H9" s="128"/>
      <c r="I9" s="67"/>
      <c r="J9" s="67"/>
      <c r="K9" s="67"/>
      <c r="L9" s="67"/>
      <c r="M9" s="67"/>
      <c r="N9" s="67"/>
      <c r="O9" s="67"/>
      <c r="P9" s="67"/>
      <c r="Q9" s="67"/>
      <c r="R9" s="67"/>
      <c r="S9" s="67"/>
    </row>
    <row r="10" ht="20" customHeight="1" spans="1:19">
      <c r="A10" s="76" t="s">
        <v>168</v>
      </c>
      <c r="B10" s="76" t="s">
        <v>170</v>
      </c>
      <c r="C10" s="76" t="s">
        <v>172</v>
      </c>
      <c r="D10" s="105" t="s">
        <v>208</v>
      </c>
      <c r="E10" s="127">
        <f t="shared" si="0"/>
        <v>11.55</v>
      </c>
      <c r="F10" s="127">
        <v>11.55</v>
      </c>
      <c r="G10" s="128"/>
      <c r="H10" s="128"/>
      <c r="I10" s="69"/>
      <c r="J10" s="69"/>
      <c r="K10" s="69"/>
      <c r="L10" s="69"/>
      <c r="M10" s="69"/>
      <c r="N10" s="69"/>
      <c r="O10" s="69"/>
      <c r="P10" s="69"/>
      <c r="Q10" s="69"/>
      <c r="R10" s="69"/>
      <c r="S10" s="69"/>
    </row>
    <row r="11" ht="20" customHeight="1" spans="1:19">
      <c r="A11" s="76" t="s">
        <v>174</v>
      </c>
      <c r="B11" s="76" t="s">
        <v>176</v>
      </c>
      <c r="C11" s="76" t="s">
        <v>176</v>
      </c>
      <c r="D11" s="105" t="s">
        <v>209</v>
      </c>
      <c r="E11" s="127">
        <f t="shared" si="0"/>
        <v>195.71</v>
      </c>
      <c r="F11" s="127">
        <v>195.71</v>
      </c>
      <c r="G11" s="128"/>
      <c r="H11" s="128"/>
      <c r="I11" s="132"/>
      <c r="J11" s="132"/>
      <c r="K11" s="132"/>
      <c r="L11" s="132"/>
      <c r="M11" s="132"/>
      <c r="N11" s="132"/>
      <c r="O11" s="132"/>
      <c r="P11" s="132"/>
      <c r="Q11" s="132"/>
      <c r="R11" s="132"/>
      <c r="S11" s="132"/>
    </row>
    <row r="12" ht="20" customHeight="1" spans="1:19">
      <c r="A12" s="76" t="s">
        <v>174</v>
      </c>
      <c r="B12" s="76" t="s">
        <v>176</v>
      </c>
      <c r="C12" s="76" t="s">
        <v>179</v>
      </c>
      <c r="D12" s="105" t="s">
        <v>210</v>
      </c>
      <c r="E12" s="127">
        <f t="shared" si="0"/>
        <v>41.59</v>
      </c>
      <c r="F12" s="127"/>
      <c r="G12" s="128">
        <v>41.59</v>
      </c>
      <c r="H12" s="128"/>
      <c r="I12" s="77"/>
      <c r="J12" s="77"/>
      <c r="K12" s="77"/>
      <c r="L12" s="77"/>
      <c r="M12" s="77"/>
      <c r="N12" s="77"/>
      <c r="O12" s="77"/>
      <c r="P12" s="77"/>
      <c r="Q12" s="77"/>
      <c r="R12" s="77"/>
      <c r="S12" s="77"/>
    </row>
    <row r="13" ht="20" customHeight="1" spans="1:19">
      <c r="A13" s="76" t="s">
        <v>174</v>
      </c>
      <c r="B13" s="76" t="s">
        <v>176</v>
      </c>
      <c r="C13" s="76" t="s">
        <v>181</v>
      </c>
      <c r="D13" s="105" t="s">
        <v>211</v>
      </c>
      <c r="E13" s="127">
        <f t="shared" si="0"/>
        <v>14.44</v>
      </c>
      <c r="F13" s="127"/>
      <c r="G13" s="129">
        <v>14.44</v>
      </c>
      <c r="H13" s="129"/>
      <c r="I13" s="48"/>
      <c r="J13" s="48"/>
      <c r="K13" s="48"/>
      <c r="L13" s="48"/>
      <c r="M13" s="48"/>
      <c r="N13" s="48"/>
      <c r="O13" s="48"/>
      <c r="P13" s="48"/>
      <c r="Q13" s="48"/>
      <c r="R13" s="48"/>
      <c r="S13" s="48"/>
    </row>
    <row r="14" ht="20" customHeight="1" spans="1:19">
      <c r="A14" s="76" t="s">
        <v>174</v>
      </c>
      <c r="B14" s="104" t="s">
        <v>176</v>
      </c>
      <c r="C14" s="76">
        <v>99</v>
      </c>
      <c r="D14" s="105" t="s">
        <v>212</v>
      </c>
      <c r="E14" s="130">
        <f t="shared" si="0"/>
        <v>2315.32</v>
      </c>
      <c r="F14" s="130"/>
      <c r="G14" s="131">
        <v>2315.32</v>
      </c>
      <c r="H14" s="131"/>
      <c r="I14" s="133"/>
      <c r="J14" s="133"/>
      <c r="K14" s="133"/>
      <c r="L14" s="133"/>
      <c r="M14" s="133"/>
      <c r="N14" s="133"/>
      <c r="O14" s="133"/>
      <c r="P14" s="133"/>
      <c r="Q14" s="133"/>
      <c r="R14" s="133"/>
      <c r="S14" s="133"/>
    </row>
    <row r="15" spans="1:19">
      <c r="A15" s="76" t="s">
        <v>184</v>
      </c>
      <c r="B15" s="76" t="s">
        <v>179</v>
      </c>
      <c r="C15" s="76" t="s">
        <v>176</v>
      </c>
      <c r="D15" s="105" t="s">
        <v>213</v>
      </c>
      <c r="E15" s="94">
        <v>9.28</v>
      </c>
      <c r="F15" s="50">
        <v>9.28</v>
      </c>
      <c r="G15" s="50"/>
      <c r="H15" s="50"/>
      <c r="I15" s="50"/>
      <c r="J15" s="50"/>
      <c r="K15" s="50"/>
      <c r="L15" s="50"/>
      <c r="M15" s="50"/>
      <c r="N15" s="50"/>
      <c r="O15" s="50"/>
      <c r="P15" s="50"/>
      <c r="Q15" s="50"/>
      <c r="R15" s="50"/>
      <c r="S15" s="50"/>
    </row>
  </sheetData>
  <mergeCells count="20">
    <mergeCell ref="A2:S2"/>
    <mergeCell ref="A3:Q3"/>
    <mergeCell ref="R3:S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s>
  <printOptions horizontalCentered="1"/>
  <pageMargins left="0.0780000016093254" right="0.0780000016093254" top="0.0780000016093254" bottom="0.078000001609325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5"/>
  <sheetViews>
    <sheetView zoomScale="130" zoomScaleNormal="130" workbookViewId="0">
      <selection activeCell="L10" sqref="L10"/>
    </sheetView>
  </sheetViews>
  <sheetFormatPr defaultColWidth="10" defaultRowHeight="13.5"/>
  <cols>
    <col min="1" max="2" width="4.06666666666667" customWidth="1"/>
    <col min="3" max="3" width="4.21666666666667" customWidth="1"/>
    <col min="4" max="4" width="15.8833333333333" customWidth="1"/>
    <col min="5" max="5" width="8.95" customWidth="1"/>
    <col min="6" max="6" width="7.18333333333333" customWidth="1"/>
    <col min="7" max="7" width="6.24166666666667" customWidth="1"/>
    <col min="8" max="15" width="7.18333333333333" customWidth="1"/>
    <col min="16" max="16" width="6.69166666666667" customWidth="1"/>
    <col min="17" max="20" width="7.18333333333333" customWidth="1"/>
    <col min="21" max="22" width="9.76666666666667" customWidth="1"/>
  </cols>
  <sheetData>
    <row r="1" ht="16.35" customHeight="1" spans="1:1">
      <c r="A1" s="26"/>
    </row>
    <row r="2" ht="37.05" customHeight="1" spans="1:20">
      <c r="A2" s="53" t="s">
        <v>10</v>
      </c>
      <c r="B2" s="53"/>
      <c r="C2" s="53"/>
      <c r="D2" s="53"/>
      <c r="E2" s="53"/>
      <c r="F2" s="53"/>
      <c r="G2" s="53"/>
      <c r="H2" s="53"/>
      <c r="I2" s="53"/>
      <c r="J2" s="53"/>
      <c r="K2" s="53"/>
      <c r="L2" s="53"/>
      <c r="M2" s="53"/>
      <c r="N2" s="53"/>
      <c r="O2" s="53"/>
      <c r="P2" s="53"/>
      <c r="Q2" s="53"/>
      <c r="R2" s="53"/>
      <c r="S2" s="53"/>
      <c r="T2" s="53"/>
    </row>
    <row r="3" ht="24.15" customHeight="1" spans="1:20">
      <c r="A3" s="28" t="s">
        <v>28</v>
      </c>
      <c r="B3" s="28"/>
      <c r="C3" s="28"/>
      <c r="D3" s="28"/>
      <c r="E3" s="28"/>
      <c r="F3" s="28"/>
      <c r="G3" s="28"/>
      <c r="H3" s="28"/>
      <c r="I3" s="28"/>
      <c r="J3" s="28"/>
      <c r="K3" s="28"/>
      <c r="L3" s="28"/>
      <c r="M3" s="28"/>
      <c r="N3" s="28"/>
      <c r="O3" s="28"/>
      <c r="P3" s="28"/>
      <c r="Q3" s="28"/>
      <c r="R3" s="28"/>
      <c r="S3" s="45" t="s">
        <v>29</v>
      </c>
      <c r="T3" s="45"/>
    </row>
    <row r="4" ht="22.4" customHeight="1" spans="1:20">
      <c r="A4" s="67" t="s">
        <v>148</v>
      </c>
      <c r="B4" s="67"/>
      <c r="C4" s="67"/>
      <c r="D4" s="29" t="s">
        <v>149</v>
      </c>
      <c r="E4" s="67" t="s">
        <v>214</v>
      </c>
      <c r="F4" s="67" t="s">
        <v>150</v>
      </c>
      <c r="G4" s="67"/>
      <c r="H4" s="67"/>
      <c r="I4" s="67"/>
      <c r="J4" s="67" t="s">
        <v>151</v>
      </c>
      <c r="K4" s="67"/>
      <c r="L4" s="67"/>
      <c r="M4" s="67"/>
      <c r="N4" s="67"/>
      <c r="O4" s="67"/>
      <c r="P4" s="67"/>
      <c r="Q4" s="67"/>
      <c r="R4" s="67"/>
      <c r="S4" s="67"/>
      <c r="T4" s="67"/>
    </row>
    <row r="5" ht="39.65" customHeight="1" spans="1:20">
      <c r="A5" s="67" t="s">
        <v>155</v>
      </c>
      <c r="B5" s="67" t="s">
        <v>156</v>
      </c>
      <c r="C5" s="67" t="s">
        <v>157</v>
      </c>
      <c r="D5" s="29"/>
      <c r="E5" s="67"/>
      <c r="F5" s="67" t="s">
        <v>128</v>
      </c>
      <c r="G5" s="67" t="s">
        <v>215</v>
      </c>
      <c r="H5" s="67" t="s">
        <v>216</v>
      </c>
      <c r="I5" s="67" t="s">
        <v>198</v>
      </c>
      <c r="J5" s="67" t="s">
        <v>128</v>
      </c>
      <c r="K5" s="67" t="s">
        <v>217</v>
      </c>
      <c r="L5" s="67" t="s">
        <v>218</v>
      </c>
      <c r="M5" s="67" t="s">
        <v>219</v>
      </c>
      <c r="N5" s="67" t="s">
        <v>200</v>
      </c>
      <c r="O5" s="67" t="s">
        <v>220</v>
      </c>
      <c r="P5" s="67" t="s">
        <v>221</v>
      </c>
      <c r="Q5" s="67" t="s">
        <v>222</v>
      </c>
      <c r="R5" s="67" t="s">
        <v>196</v>
      </c>
      <c r="S5" s="67" t="s">
        <v>199</v>
      </c>
      <c r="T5" s="67" t="s">
        <v>203</v>
      </c>
    </row>
    <row r="6" ht="20" customHeight="1" spans="1:20">
      <c r="A6" s="67"/>
      <c r="B6" s="67"/>
      <c r="C6" s="67"/>
      <c r="D6" s="71" t="s">
        <v>204</v>
      </c>
      <c r="E6" s="96">
        <v>2606.83</v>
      </c>
      <c r="F6" s="96">
        <v>277.07</v>
      </c>
      <c r="G6" s="96">
        <v>235.48</v>
      </c>
      <c r="H6" s="122">
        <v>41.59</v>
      </c>
      <c r="I6" s="122"/>
      <c r="J6" s="122">
        <v>2329.76</v>
      </c>
      <c r="K6" s="122"/>
      <c r="L6" s="122">
        <v>2329.76</v>
      </c>
      <c r="M6" s="67"/>
      <c r="N6" s="67"/>
      <c r="O6" s="67"/>
      <c r="P6" s="67"/>
      <c r="Q6" s="67"/>
      <c r="R6" s="67"/>
      <c r="S6" s="67"/>
      <c r="T6" s="67"/>
    </row>
    <row r="7" ht="20" customHeight="1" spans="1:20">
      <c r="A7" s="76" t="s">
        <v>159</v>
      </c>
      <c r="B7" s="76" t="s">
        <v>161</v>
      </c>
      <c r="C7" s="76" t="s">
        <v>161</v>
      </c>
      <c r="D7" s="105" t="s">
        <v>205</v>
      </c>
      <c r="E7" s="96">
        <v>12.37</v>
      </c>
      <c r="F7" s="96">
        <v>12.37</v>
      </c>
      <c r="G7" s="96">
        <v>12.37</v>
      </c>
      <c r="H7" s="123"/>
      <c r="I7" s="125"/>
      <c r="J7" s="125"/>
      <c r="K7" s="125"/>
      <c r="L7" s="125"/>
      <c r="M7" s="67"/>
      <c r="N7" s="67"/>
      <c r="O7" s="67"/>
      <c r="P7" s="67"/>
      <c r="Q7" s="67"/>
      <c r="R7" s="67"/>
      <c r="S7" s="67"/>
      <c r="T7" s="67"/>
    </row>
    <row r="8" ht="20" customHeight="1" spans="1:20">
      <c r="A8" s="76" t="s">
        <v>159</v>
      </c>
      <c r="B8" s="76" t="s">
        <v>161</v>
      </c>
      <c r="C8" s="76" t="s">
        <v>164</v>
      </c>
      <c r="D8" s="105" t="s">
        <v>206</v>
      </c>
      <c r="E8" s="96">
        <v>6.19</v>
      </c>
      <c r="F8" s="96">
        <v>6.19</v>
      </c>
      <c r="G8" s="96">
        <v>6.19</v>
      </c>
      <c r="H8" s="123"/>
      <c r="I8" s="125"/>
      <c r="J8" s="125"/>
      <c r="K8" s="125"/>
      <c r="L8" s="125"/>
      <c r="M8" s="67"/>
      <c r="N8" s="67"/>
      <c r="O8" s="67"/>
      <c r="P8" s="67"/>
      <c r="Q8" s="67"/>
      <c r="R8" s="67"/>
      <c r="S8" s="67"/>
      <c r="T8" s="67"/>
    </row>
    <row r="9" ht="20" customHeight="1" spans="1:20">
      <c r="A9" s="76" t="s">
        <v>159</v>
      </c>
      <c r="B9" s="76">
        <v>99</v>
      </c>
      <c r="C9" s="76">
        <v>99</v>
      </c>
      <c r="D9" s="105" t="s">
        <v>207</v>
      </c>
      <c r="E9" s="96">
        <v>0.38</v>
      </c>
      <c r="F9" s="96">
        <v>0.38</v>
      </c>
      <c r="G9" s="96">
        <v>0.38</v>
      </c>
      <c r="H9" s="123"/>
      <c r="I9" s="125"/>
      <c r="J9" s="125"/>
      <c r="K9" s="125"/>
      <c r="L9" s="125"/>
      <c r="M9" s="67"/>
      <c r="N9" s="67"/>
      <c r="O9" s="67"/>
      <c r="P9" s="67"/>
      <c r="Q9" s="67"/>
      <c r="R9" s="67"/>
      <c r="S9" s="67"/>
      <c r="T9" s="67"/>
    </row>
    <row r="10" ht="20" customHeight="1" spans="1:20">
      <c r="A10" s="76" t="s">
        <v>168</v>
      </c>
      <c r="B10" s="76" t="s">
        <v>170</v>
      </c>
      <c r="C10" s="76" t="s">
        <v>172</v>
      </c>
      <c r="D10" s="105" t="s">
        <v>208</v>
      </c>
      <c r="E10" s="96">
        <v>11.55</v>
      </c>
      <c r="F10" s="96">
        <v>11.55</v>
      </c>
      <c r="G10" s="96">
        <v>11.55</v>
      </c>
      <c r="H10" s="123"/>
      <c r="I10" s="125"/>
      <c r="J10" s="125"/>
      <c r="K10" s="125"/>
      <c r="L10" s="125"/>
      <c r="M10" s="67"/>
      <c r="N10" s="67"/>
      <c r="O10" s="67"/>
      <c r="P10" s="67"/>
      <c r="Q10" s="67"/>
      <c r="R10" s="67"/>
      <c r="S10" s="67"/>
      <c r="T10" s="67"/>
    </row>
    <row r="11" ht="20" customHeight="1" spans="1:20">
      <c r="A11" s="76" t="s">
        <v>174</v>
      </c>
      <c r="B11" s="76" t="s">
        <v>176</v>
      </c>
      <c r="C11" s="76" t="s">
        <v>176</v>
      </c>
      <c r="D11" s="105" t="s">
        <v>209</v>
      </c>
      <c r="E11" s="96">
        <v>195.71</v>
      </c>
      <c r="F11" s="96">
        <v>195.71</v>
      </c>
      <c r="G11" s="96">
        <v>195.71</v>
      </c>
      <c r="H11" s="123"/>
      <c r="I11" s="125"/>
      <c r="J11" s="125"/>
      <c r="K11" s="125"/>
      <c r="L11" s="125"/>
      <c r="M11" s="67"/>
      <c r="N11" s="67"/>
      <c r="O11" s="67"/>
      <c r="P11" s="67"/>
      <c r="Q11" s="67"/>
      <c r="R11" s="67"/>
      <c r="S11" s="67"/>
      <c r="T11" s="67"/>
    </row>
    <row r="12" ht="20" customHeight="1" spans="1:20">
      <c r="A12" s="76" t="s">
        <v>174</v>
      </c>
      <c r="B12" s="76" t="s">
        <v>176</v>
      </c>
      <c r="C12" s="76" t="s">
        <v>179</v>
      </c>
      <c r="D12" s="105" t="s">
        <v>210</v>
      </c>
      <c r="E12" s="96">
        <v>41.59</v>
      </c>
      <c r="F12" s="123">
        <v>41.59</v>
      </c>
      <c r="G12" s="96"/>
      <c r="H12" s="123">
        <v>41.59</v>
      </c>
      <c r="I12" s="125"/>
      <c r="J12" s="125"/>
      <c r="K12" s="125"/>
      <c r="L12" s="125"/>
      <c r="M12" s="67"/>
      <c r="N12" s="67"/>
      <c r="O12" s="67"/>
      <c r="P12" s="67"/>
      <c r="Q12" s="67"/>
      <c r="R12" s="67"/>
      <c r="S12" s="67"/>
      <c r="T12" s="67"/>
    </row>
    <row r="13" ht="20" customHeight="1" spans="1:20">
      <c r="A13" s="76" t="s">
        <v>174</v>
      </c>
      <c r="B13" s="76" t="s">
        <v>176</v>
      </c>
      <c r="C13" s="76" t="s">
        <v>181</v>
      </c>
      <c r="D13" s="105" t="s">
        <v>211</v>
      </c>
      <c r="E13" s="96">
        <v>14.44</v>
      </c>
      <c r="F13" s="96"/>
      <c r="G13" s="96"/>
      <c r="H13" s="124"/>
      <c r="I13" s="125"/>
      <c r="J13" s="125">
        <v>14.44</v>
      </c>
      <c r="K13" s="125"/>
      <c r="L13" s="125">
        <v>14.44</v>
      </c>
      <c r="M13" s="67"/>
      <c r="N13" s="67"/>
      <c r="O13" s="67"/>
      <c r="P13" s="67"/>
      <c r="Q13" s="67"/>
      <c r="R13" s="67"/>
      <c r="S13" s="67"/>
      <c r="T13" s="67"/>
    </row>
    <row r="14" ht="20" customHeight="1" spans="1:20">
      <c r="A14" s="76" t="s">
        <v>174</v>
      </c>
      <c r="B14" s="104" t="s">
        <v>176</v>
      </c>
      <c r="C14" s="76">
        <v>99</v>
      </c>
      <c r="D14" s="105" t="s">
        <v>212</v>
      </c>
      <c r="E14" s="96">
        <v>2315.32</v>
      </c>
      <c r="F14" s="96"/>
      <c r="G14" s="96"/>
      <c r="H14" s="123"/>
      <c r="I14" s="125"/>
      <c r="J14" s="125">
        <v>2315.32</v>
      </c>
      <c r="K14" s="125"/>
      <c r="L14" s="125">
        <v>2315.32</v>
      </c>
      <c r="M14" s="67"/>
      <c r="N14" s="67"/>
      <c r="O14" s="67"/>
      <c r="P14" s="67"/>
      <c r="Q14" s="67"/>
      <c r="R14" s="67"/>
      <c r="S14" s="67"/>
      <c r="T14" s="67"/>
    </row>
    <row r="15" ht="20" customHeight="1" spans="1:20">
      <c r="A15" s="76" t="s">
        <v>184</v>
      </c>
      <c r="B15" s="76" t="s">
        <v>179</v>
      </c>
      <c r="C15" s="76" t="s">
        <v>176</v>
      </c>
      <c r="D15" s="105" t="s">
        <v>213</v>
      </c>
      <c r="E15" s="96">
        <v>9.28</v>
      </c>
      <c r="F15" s="96">
        <v>9.28</v>
      </c>
      <c r="G15" s="96">
        <v>9.28</v>
      </c>
      <c r="H15" s="123"/>
      <c r="I15" s="125"/>
      <c r="J15" s="125"/>
      <c r="K15" s="125"/>
      <c r="L15" s="125"/>
      <c r="M15" s="69"/>
      <c r="N15" s="69"/>
      <c r="O15" s="69"/>
      <c r="P15" s="69"/>
      <c r="Q15" s="69"/>
      <c r="R15" s="69"/>
      <c r="S15" s="69"/>
      <c r="T15" s="69"/>
    </row>
  </sheetData>
  <mergeCells count="8">
    <mergeCell ref="A2:T2"/>
    <mergeCell ref="A3:R3"/>
    <mergeCell ref="S3:T3"/>
    <mergeCell ref="A4:C4"/>
    <mergeCell ref="F4:I4"/>
    <mergeCell ref="J4:T4"/>
    <mergeCell ref="D4:D5"/>
    <mergeCell ref="E4:E5"/>
  </mergeCells>
  <printOptions horizontalCentered="1"/>
  <pageMargins left="0.0780000016093254" right="0.0780000016093254" top="0.0780000016093254"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workbookViewId="0">
      <selection activeCell="A3" sqref="A3:C3"/>
    </sheetView>
  </sheetViews>
  <sheetFormatPr defaultColWidth="10" defaultRowHeight="13.5" outlineLevelCol="4"/>
  <cols>
    <col min="1" max="1" width="24.5666666666667" customWidth="1"/>
    <col min="2" max="2" width="16.0083333333333" customWidth="1"/>
    <col min="3" max="4" width="22.25" customWidth="1"/>
    <col min="5" max="5" width="0.133333333333333" customWidth="1"/>
    <col min="6" max="6" width="9.76666666666667" customWidth="1"/>
  </cols>
  <sheetData>
    <row r="1" ht="16.35" customHeight="1" spans="1:1">
      <c r="A1" s="26"/>
    </row>
    <row r="2" ht="31.9" customHeight="1" spans="1:4">
      <c r="A2" s="53" t="s">
        <v>11</v>
      </c>
      <c r="B2" s="53"/>
      <c r="C2" s="53"/>
      <c r="D2" s="53"/>
    </row>
    <row r="3" ht="18.95" customHeight="1" spans="1:5">
      <c r="A3" s="28" t="s">
        <v>28</v>
      </c>
      <c r="B3" s="28"/>
      <c r="C3" s="28"/>
      <c r="D3" s="45" t="s">
        <v>29</v>
      </c>
      <c r="E3" s="26"/>
    </row>
    <row r="4" ht="20.2" customHeight="1" spans="1:5">
      <c r="A4" s="29" t="s">
        <v>30</v>
      </c>
      <c r="B4" s="29"/>
      <c r="C4" s="29" t="s">
        <v>31</v>
      </c>
      <c r="D4" s="29"/>
      <c r="E4" s="55"/>
    </row>
    <row r="5" ht="20.2" customHeight="1" spans="1:5">
      <c r="A5" s="29" t="s">
        <v>32</v>
      </c>
      <c r="B5" s="29" t="s">
        <v>33</v>
      </c>
      <c r="C5" s="29" t="s">
        <v>32</v>
      </c>
      <c r="D5" s="29" t="s">
        <v>33</v>
      </c>
      <c r="E5" s="55"/>
    </row>
    <row r="6" ht="20.2" customHeight="1" spans="1:5">
      <c r="A6" s="66" t="s">
        <v>223</v>
      </c>
      <c r="B6" s="69">
        <v>2606.83</v>
      </c>
      <c r="C6" s="66" t="s">
        <v>224</v>
      </c>
      <c r="D6" s="87">
        <f>D7+D8+D9+D10+D11+D12+D13+D14+D15+D16+D17+D18+D19+D20+D21+D22+D23+D24+D26+D25+D27+D28+D29+D30+D31+D32+D33+D34+D35+D36</f>
        <v>2606.83</v>
      </c>
      <c r="E6" s="63"/>
    </row>
    <row r="7" ht="20.2" customHeight="1" spans="1:5">
      <c r="A7" s="37" t="s">
        <v>225</v>
      </c>
      <c r="B7" s="44">
        <v>2606.83</v>
      </c>
      <c r="C7" s="37" t="s">
        <v>38</v>
      </c>
      <c r="D7" s="72"/>
      <c r="E7" s="63"/>
    </row>
    <row r="8" ht="20.2" customHeight="1" spans="1:5">
      <c r="A8" s="120" t="s">
        <v>226</v>
      </c>
      <c r="B8" s="44">
        <v>2606.83</v>
      </c>
      <c r="C8" s="37" t="s">
        <v>42</v>
      </c>
      <c r="D8" s="72"/>
      <c r="E8" s="63"/>
    </row>
    <row r="9" ht="31.05" customHeight="1" spans="1:5">
      <c r="A9" s="120" t="s">
        <v>227</v>
      </c>
      <c r="B9" s="44"/>
      <c r="C9" s="37" t="s">
        <v>46</v>
      </c>
      <c r="D9" s="72"/>
      <c r="E9" s="63"/>
    </row>
    <row r="10" ht="20.2" customHeight="1" spans="1:5">
      <c r="A10" s="37" t="s">
        <v>228</v>
      </c>
      <c r="B10" s="44"/>
      <c r="C10" s="37" t="s">
        <v>50</v>
      </c>
      <c r="D10" s="72"/>
      <c r="E10" s="63"/>
    </row>
    <row r="11" ht="20.2" customHeight="1" spans="1:5">
      <c r="A11" s="37" t="s">
        <v>229</v>
      </c>
      <c r="B11" s="44"/>
      <c r="C11" s="37" t="s">
        <v>54</v>
      </c>
      <c r="D11" s="72"/>
      <c r="E11" s="63"/>
    </row>
    <row r="12" ht="20.2" customHeight="1" spans="1:5">
      <c r="A12" s="37" t="s">
        <v>230</v>
      </c>
      <c r="B12" s="44"/>
      <c r="C12" s="37" t="s">
        <v>58</v>
      </c>
      <c r="D12" s="72"/>
      <c r="E12" s="63"/>
    </row>
    <row r="13" ht="20.2" customHeight="1" spans="1:5">
      <c r="A13" s="66" t="s">
        <v>231</v>
      </c>
      <c r="B13" s="69">
        <f>B14+B15+B16+B17</f>
        <v>0</v>
      </c>
      <c r="C13" s="37" t="s">
        <v>62</v>
      </c>
      <c r="D13" s="72"/>
      <c r="E13" s="63"/>
    </row>
    <row r="14" ht="20.2" customHeight="1" spans="1:5">
      <c r="A14" s="37" t="s">
        <v>225</v>
      </c>
      <c r="B14" s="44"/>
      <c r="C14" s="37" t="s">
        <v>66</v>
      </c>
      <c r="D14" s="72">
        <v>18.94</v>
      </c>
      <c r="E14" s="63"/>
    </row>
    <row r="15" ht="20.2" customHeight="1" spans="1:5">
      <c r="A15" s="37" t="s">
        <v>228</v>
      </c>
      <c r="B15" s="44"/>
      <c r="C15" s="37" t="s">
        <v>70</v>
      </c>
      <c r="D15" s="72"/>
      <c r="E15" s="63"/>
    </row>
    <row r="16" ht="20.2" customHeight="1" spans="1:5">
      <c r="A16" s="37" t="s">
        <v>229</v>
      </c>
      <c r="B16" s="44"/>
      <c r="C16" s="37" t="s">
        <v>74</v>
      </c>
      <c r="D16" s="72">
        <v>11.55</v>
      </c>
      <c r="E16" s="63"/>
    </row>
    <row r="17" ht="20.2" customHeight="1" spans="1:5">
      <c r="A17" s="37" t="s">
        <v>230</v>
      </c>
      <c r="B17" s="44"/>
      <c r="C17" s="37" t="s">
        <v>78</v>
      </c>
      <c r="D17" s="72"/>
      <c r="E17" s="63"/>
    </row>
    <row r="18" ht="20.2" customHeight="1" spans="1:5">
      <c r="A18" s="37"/>
      <c r="B18" s="44"/>
      <c r="C18" s="37" t="s">
        <v>82</v>
      </c>
      <c r="D18" s="72">
        <v>2567.06</v>
      </c>
      <c r="E18" s="63"/>
    </row>
    <row r="19" ht="20.2" customHeight="1" spans="1:5">
      <c r="A19" s="37"/>
      <c r="B19" s="37"/>
      <c r="C19" s="37" t="s">
        <v>86</v>
      </c>
      <c r="D19" s="72"/>
      <c r="E19" s="63"/>
    </row>
    <row r="20" ht="20.2" customHeight="1" spans="1:5">
      <c r="A20" s="37"/>
      <c r="B20" s="37"/>
      <c r="C20" s="37" t="s">
        <v>90</v>
      </c>
      <c r="D20" s="72"/>
      <c r="E20" s="63"/>
    </row>
    <row r="21" ht="20.2" customHeight="1" spans="1:5">
      <c r="A21" s="37"/>
      <c r="B21" s="37"/>
      <c r="C21" s="37" t="s">
        <v>94</v>
      </c>
      <c r="D21" s="72"/>
      <c r="E21" s="63"/>
    </row>
    <row r="22" ht="20.2" customHeight="1" spans="1:5">
      <c r="A22" s="37"/>
      <c r="B22" s="37"/>
      <c r="C22" s="37" t="s">
        <v>97</v>
      </c>
      <c r="D22" s="72"/>
      <c r="E22" s="63"/>
    </row>
    <row r="23" ht="20.2" customHeight="1" spans="1:5">
      <c r="A23" s="37"/>
      <c r="B23" s="37"/>
      <c r="C23" s="37" t="s">
        <v>100</v>
      </c>
      <c r="D23" s="72"/>
      <c r="E23" s="63"/>
    </row>
    <row r="24" ht="20.2" customHeight="1" spans="1:5">
      <c r="A24" s="37"/>
      <c r="B24" s="37"/>
      <c r="C24" s="37" t="s">
        <v>102</v>
      </c>
      <c r="D24" s="72"/>
      <c r="E24" s="63"/>
    </row>
    <row r="25" ht="20.2" customHeight="1" spans="1:5">
      <c r="A25" s="37"/>
      <c r="B25" s="37"/>
      <c r="C25" s="37" t="s">
        <v>104</v>
      </c>
      <c r="D25" s="72"/>
      <c r="E25" s="63"/>
    </row>
    <row r="26" ht="20.2" customHeight="1" spans="1:5">
      <c r="A26" s="37"/>
      <c r="B26" s="37"/>
      <c r="C26" s="37" t="s">
        <v>106</v>
      </c>
      <c r="D26" s="72">
        <v>9.28</v>
      </c>
      <c r="E26" s="63"/>
    </row>
    <row r="27" ht="20.2" customHeight="1" spans="1:5">
      <c r="A27" s="37"/>
      <c r="B27" s="37"/>
      <c r="C27" s="37" t="s">
        <v>108</v>
      </c>
      <c r="D27" s="72"/>
      <c r="E27" s="63"/>
    </row>
    <row r="28" ht="20.2" customHeight="1" spans="1:5">
      <c r="A28" s="37"/>
      <c r="B28" s="37"/>
      <c r="C28" s="37" t="s">
        <v>110</v>
      </c>
      <c r="D28" s="72"/>
      <c r="E28" s="63"/>
    </row>
    <row r="29" ht="20.2" customHeight="1" spans="1:5">
      <c r="A29" s="37"/>
      <c r="B29" s="37"/>
      <c r="C29" s="37" t="s">
        <v>112</v>
      </c>
      <c r="D29" s="72"/>
      <c r="E29" s="63"/>
    </row>
    <row r="30" ht="20.2" customHeight="1" spans="1:5">
      <c r="A30" s="37"/>
      <c r="B30" s="37"/>
      <c r="C30" s="37" t="s">
        <v>114</v>
      </c>
      <c r="D30" s="72"/>
      <c r="E30" s="63"/>
    </row>
    <row r="31" ht="20.2" customHeight="1" spans="1:5">
      <c r="A31" s="37"/>
      <c r="B31" s="37"/>
      <c r="C31" s="37" t="s">
        <v>116</v>
      </c>
      <c r="D31" s="72"/>
      <c r="E31" s="63"/>
    </row>
    <row r="32" ht="20.2" customHeight="1" spans="1:5">
      <c r="A32" s="37"/>
      <c r="B32" s="37"/>
      <c r="C32" s="37" t="s">
        <v>118</v>
      </c>
      <c r="D32" s="72"/>
      <c r="E32" s="63"/>
    </row>
    <row r="33" ht="20.2" customHeight="1" spans="1:5">
      <c r="A33" s="37"/>
      <c r="B33" s="37"/>
      <c r="C33" s="37" t="s">
        <v>120</v>
      </c>
      <c r="D33" s="72"/>
      <c r="E33" s="63"/>
    </row>
    <row r="34" ht="20.2" customHeight="1" spans="1:5">
      <c r="A34" s="37"/>
      <c r="B34" s="37"/>
      <c r="C34" s="37" t="s">
        <v>121</v>
      </c>
      <c r="D34" s="72"/>
      <c r="E34" s="63"/>
    </row>
    <row r="35" ht="20.2" customHeight="1" spans="1:5">
      <c r="A35" s="37"/>
      <c r="B35" s="37"/>
      <c r="C35" s="37" t="s">
        <v>122</v>
      </c>
      <c r="D35" s="72"/>
      <c r="E35" s="63"/>
    </row>
    <row r="36" ht="20.2" customHeight="1" spans="1:5">
      <c r="A36" s="37"/>
      <c r="B36" s="37"/>
      <c r="C36" s="37" t="s">
        <v>123</v>
      </c>
      <c r="D36" s="72"/>
      <c r="E36" s="63"/>
    </row>
    <row r="37" ht="20.2" customHeight="1" spans="1:5">
      <c r="A37" s="37"/>
      <c r="B37" s="37"/>
      <c r="C37" s="37"/>
      <c r="D37" s="37"/>
      <c r="E37" s="63"/>
    </row>
    <row r="38" ht="20.2" customHeight="1" spans="1:5">
      <c r="A38" s="66"/>
      <c r="B38" s="66"/>
      <c r="C38" s="66" t="s">
        <v>232</v>
      </c>
      <c r="D38" s="69"/>
      <c r="E38" s="121"/>
    </row>
    <row r="39" ht="20.2" customHeight="1" spans="1:5">
      <c r="A39" s="66"/>
      <c r="B39" s="66"/>
      <c r="C39" s="66"/>
      <c r="D39" s="66"/>
      <c r="E39" s="121"/>
    </row>
    <row r="40" ht="20.2" customHeight="1" spans="1:5">
      <c r="A40" s="67" t="s">
        <v>233</v>
      </c>
      <c r="B40" s="69">
        <f>B13+B6</f>
        <v>2606.83</v>
      </c>
      <c r="C40" s="67" t="s">
        <v>234</v>
      </c>
      <c r="D40" s="87">
        <f>D38+D6</f>
        <v>2606.83</v>
      </c>
      <c r="E40" s="121"/>
    </row>
  </sheetData>
  <mergeCells count="4">
    <mergeCell ref="A2:D2"/>
    <mergeCell ref="A3:C3"/>
    <mergeCell ref="A4:B4"/>
    <mergeCell ref="C4:D4"/>
  </mergeCells>
  <printOptions horizontalCentered="1"/>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workbookViewId="0">
      <selection activeCell="F14" sqref="F14"/>
    </sheetView>
  </sheetViews>
  <sheetFormatPr defaultColWidth="10" defaultRowHeight="13.5"/>
  <cols>
    <col min="1" max="2" width="4.88333333333333" customWidth="1"/>
    <col min="3" max="3" width="5.96666666666667" customWidth="1"/>
    <col min="4" max="5" width="16.4166666666667" customWidth="1"/>
    <col min="6" max="6" width="11.5333333333333" customWidth="1"/>
    <col min="7" max="7" width="12.4833333333333" customWidth="1"/>
    <col min="8" max="8" width="10.8583333333333" customWidth="1"/>
    <col min="9" max="9" width="14.6583333333333" customWidth="1"/>
    <col min="10" max="10" width="11.4" customWidth="1"/>
    <col min="11" max="11" width="19" customWidth="1"/>
    <col min="12" max="12" width="9.76666666666667" customWidth="1"/>
  </cols>
  <sheetData>
    <row r="1" ht="16.35" customHeight="1" spans="1:1">
      <c r="A1" s="26"/>
    </row>
    <row r="2" ht="43.1" customHeight="1" spans="1:11">
      <c r="A2" s="53" t="s">
        <v>12</v>
      </c>
      <c r="B2" s="53"/>
      <c r="C2" s="53"/>
      <c r="D2" s="53"/>
      <c r="E2" s="53"/>
      <c r="F2" s="53"/>
      <c r="G2" s="53"/>
      <c r="H2" s="53"/>
      <c r="I2" s="53"/>
      <c r="J2" s="53"/>
      <c r="K2" s="53"/>
    </row>
    <row r="3" ht="24.15" customHeight="1" spans="1:11">
      <c r="A3" s="28" t="s">
        <v>28</v>
      </c>
      <c r="B3" s="28"/>
      <c r="C3" s="28"/>
      <c r="D3" s="28"/>
      <c r="E3" s="28"/>
      <c r="F3" s="28"/>
      <c r="G3" s="28"/>
      <c r="H3" s="28"/>
      <c r="I3" s="28"/>
      <c r="J3" s="45" t="s">
        <v>29</v>
      </c>
      <c r="K3" s="45"/>
    </row>
    <row r="4" ht="25" customHeight="1" spans="1:11">
      <c r="A4" s="29" t="s">
        <v>148</v>
      </c>
      <c r="B4" s="29"/>
      <c r="C4" s="29"/>
      <c r="D4" s="29" t="s">
        <v>149</v>
      </c>
      <c r="E4" s="29" t="s">
        <v>128</v>
      </c>
      <c r="F4" s="29" t="s">
        <v>150</v>
      </c>
      <c r="G4" s="29"/>
      <c r="H4" s="29"/>
      <c r="I4" s="29"/>
      <c r="J4" s="29"/>
      <c r="K4" s="29" t="s">
        <v>151</v>
      </c>
    </row>
    <row r="5" ht="20.7" customHeight="1" spans="1:11">
      <c r="A5" s="29"/>
      <c r="B5" s="29"/>
      <c r="C5" s="29"/>
      <c r="D5" s="29"/>
      <c r="E5" s="29"/>
      <c r="F5" s="29" t="s">
        <v>131</v>
      </c>
      <c r="G5" s="29" t="s">
        <v>235</v>
      </c>
      <c r="H5" s="29"/>
      <c r="I5" s="29"/>
      <c r="J5" s="29" t="s">
        <v>236</v>
      </c>
      <c r="K5" s="29"/>
    </row>
    <row r="6" ht="28.45" customHeight="1" spans="1:11">
      <c r="A6" s="29" t="s">
        <v>155</v>
      </c>
      <c r="B6" s="29" t="s">
        <v>156</v>
      </c>
      <c r="C6" s="29" t="s">
        <v>157</v>
      </c>
      <c r="D6" s="29"/>
      <c r="E6" s="29"/>
      <c r="F6" s="29"/>
      <c r="G6" s="29" t="s">
        <v>215</v>
      </c>
      <c r="H6" s="29" t="s">
        <v>237</v>
      </c>
      <c r="I6" s="29" t="s">
        <v>198</v>
      </c>
      <c r="J6" s="29"/>
      <c r="K6" s="29"/>
    </row>
    <row r="7" ht="28.45" customHeight="1" spans="1:11">
      <c r="A7" s="29">
        <v>208</v>
      </c>
      <c r="B7" s="29"/>
      <c r="C7" s="29"/>
      <c r="D7" s="29" t="s">
        <v>238</v>
      </c>
      <c r="E7" s="29">
        <v>18.97</v>
      </c>
      <c r="F7" s="29">
        <v>18.94</v>
      </c>
      <c r="G7" s="29">
        <v>18.94</v>
      </c>
      <c r="H7" s="29"/>
      <c r="I7" s="29"/>
      <c r="J7" s="29"/>
      <c r="K7" s="112"/>
    </row>
    <row r="8" ht="25" customHeight="1" spans="1:12">
      <c r="A8" s="76" t="s">
        <v>159</v>
      </c>
      <c r="B8" s="76" t="s">
        <v>161</v>
      </c>
      <c r="C8" s="76" t="s">
        <v>161</v>
      </c>
      <c r="D8" s="37" t="s">
        <v>239</v>
      </c>
      <c r="E8" s="98">
        <f>F8+K8</f>
        <v>12.37</v>
      </c>
      <c r="F8" s="98">
        <f t="shared" ref="F8:F15" si="0">G8+H8+I8+J8</f>
        <v>12.37</v>
      </c>
      <c r="G8" s="98">
        <v>12.37</v>
      </c>
      <c r="H8" s="96"/>
      <c r="I8" s="113"/>
      <c r="J8" s="113"/>
      <c r="K8" s="114"/>
      <c r="L8" s="115"/>
    </row>
    <row r="9" ht="25" customHeight="1" spans="1:12">
      <c r="A9" s="76" t="s">
        <v>159</v>
      </c>
      <c r="B9" s="76" t="s">
        <v>161</v>
      </c>
      <c r="C9" s="76" t="s">
        <v>164</v>
      </c>
      <c r="D9" s="37" t="s">
        <v>240</v>
      </c>
      <c r="E9" s="98">
        <f>F9+K9</f>
        <v>6.19</v>
      </c>
      <c r="F9" s="98">
        <f t="shared" si="0"/>
        <v>6.19</v>
      </c>
      <c r="G9" s="98">
        <v>6.19</v>
      </c>
      <c r="H9" s="96"/>
      <c r="I9" s="113"/>
      <c r="J9" s="113"/>
      <c r="K9" s="116"/>
      <c r="L9" s="115"/>
    </row>
    <row r="10" ht="25" customHeight="1" spans="1:12">
      <c r="A10" s="99" t="s">
        <v>159</v>
      </c>
      <c r="B10" s="76">
        <v>99</v>
      </c>
      <c r="C10" s="99">
        <v>99</v>
      </c>
      <c r="D10" s="37" t="s">
        <v>241</v>
      </c>
      <c r="E10" s="98">
        <f>F10+K10</f>
        <v>0.38</v>
      </c>
      <c r="F10" s="98">
        <f t="shared" si="0"/>
        <v>0.38</v>
      </c>
      <c r="G10" s="98">
        <v>0.38</v>
      </c>
      <c r="H10" s="96"/>
      <c r="I10" s="113"/>
      <c r="J10" s="113"/>
      <c r="K10" s="116"/>
      <c r="L10" s="115"/>
    </row>
    <row r="11" ht="25" customHeight="1" spans="1:12">
      <c r="A11" s="100" t="s">
        <v>168</v>
      </c>
      <c r="B11" s="100" t="s">
        <v>170</v>
      </c>
      <c r="C11" s="100" t="s">
        <v>172</v>
      </c>
      <c r="D11" s="66" t="s">
        <v>242</v>
      </c>
      <c r="E11" s="96">
        <f>F11+K11</f>
        <v>11.55</v>
      </c>
      <c r="F11" s="96">
        <f t="shared" si="0"/>
        <v>11.55</v>
      </c>
      <c r="G11" s="96">
        <v>11.55</v>
      </c>
      <c r="H11" s="96"/>
      <c r="I11" s="113"/>
      <c r="J11" s="113"/>
      <c r="K11" s="116"/>
      <c r="L11" s="115"/>
    </row>
    <row r="12" ht="25" customHeight="1" spans="1:12">
      <c r="A12" s="67" t="s">
        <v>174</v>
      </c>
      <c r="B12" s="67"/>
      <c r="C12" s="67"/>
      <c r="D12" s="66" t="s">
        <v>175</v>
      </c>
      <c r="E12" s="96">
        <v>2567.06</v>
      </c>
      <c r="F12" s="96">
        <f t="shared" si="0"/>
        <v>237.3</v>
      </c>
      <c r="G12" s="96">
        <v>195.71</v>
      </c>
      <c r="H12" s="96">
        <v>41.59</v>
      </c>
      <c r="I12" s="113"/>
      <c r="J12" s="113"/>
      <c r="K12" s="116">
        <v>2329.76</v>
      </c>
      <c r="L12" s="115"/>
    </row>
    <row r="13" ht="25" customHeight="1" spans="1:12">
      <c r="A13" s="99" t="s">
        <v>174</v>
      </c>
      <c r="B13" s="76" t="s">
        <v>176</v>
      </c>
      <c r="C13" s="99"/>
      <c r="D13" s="37" t="s">
        <v>243</v>
      </c>
      <c r="E13" s="98">
        <f>F13+K13</f>
        <v>2567.06</v>
      </c>
      <c r="F13" s="98">
        <f t="shared" si="0"/>
        <v>237.3</v>
      </c>
      <c r="G13" s="98">
        <v>195.71</v>
      </c>
      <c r="H13" s="98">
        <v>41.59</v>
      </c>
      <c r="I13" s="117"/>
      <c r="J13" s="117"/>
      <c r="K13" s="118">
        <v>2329.76</v>
      </c>
      <c r="L13" s="115"/>
    </row>
    <row r="14" ht="25" customHeight="1" spans="1:11">
      <c r="A14" s="76" t="s">
        <v>174</v>
      </c>
      <c r="B14" s="76" t="s">
        <v>176</v>
      </c>
      <c r="C14" s="76" t="s">
        <v>176</v>
      </c>
      <c r="D14" s="37" t="s">
        <v>244</v>
      </c>
      <c r="E14" s="98">
        <v>195.71</v>
      </c>
      <c r="F14" s="98">
        <f t="shared" si="0"/>
        <v>195.71</v>
      </c>
      <c r="G14" s="61">
        <v>195.71</v>
      </c>
      <c r="H14" s="61"/>
      <c r="I14" s="61"/>
      <c r="J14" s="61"/>
      <c r="K14" s="119"/>
    </row>
    <row r="15" ht="25" customHeight="1" spans="1:11">
      <c r="A15" s="76" t="s">
        <v>174</v>
      </c>
      <c r="B15" s="76" t="s">
        <v>176</v>
      </c>
      <c r="C15" s="76" t="s">
        <v>179</v>
      </c>
      <c r="D15" s="37" t="s">
        <v>245</v>
      </c>
      <c r="E15" s="98">
        <f>F15+K15</f>
        <v>41.59</v>
      </c>
      <c r="F15" s="98">
        <f t="shared" si="0"/>
        <v>41.59</v>
      </c>
      <c r="G15" s="101"/>
      <c r="H15" s="101">
        <v>41.59</v>
      </c>
      <c r="I15" s="101"/>
      <c r="J15" s="101"/>
      <c r="K15" s="101"/>
    </row>
    <row r="16" spans="1:11">
      <c r="A16" s="76" t="s">
        <v>174</v>
      </c>
      <c r="B16" s="76" t="s">
        <v>176</v>
      </c>
      <c r="C16" s="76" t="s">
        <v>181</v>
      </c>
      <c r="D16" s="37" t="s">
        <v>246</v>
      </c>
      <c r="E16" s="102">
        <v>14.44</v>
      </c>
      <c r="F16" s="103"/>
      <c r="G16" s="103"/>
      <c r="H16" s="103"/>
      <c r="I16" s="103"/>
      <c r="J16" s="103"/>
      <c r="K16" s="103">
        <v>14.44</v>
      </c>
    </row>
    <row r="17" ht="19.5" spans="1:11">
      <c r="A17" s="76">
        <v>212</v>
      </c>
      <c r="B17" s="104" t="s">
        <v>176</v>
      </c>
      <c r="C17" s="76">
        <v>99</v>
      </c>
      <c r="D17" s="105" t="s">
        <v>183</v>
      </c>
      <c r="E17" s="106">
        <v>2315.32</v>
      </c>
      <c r="F17" s="107"/>
      <c r="G17" s="107"/>
      <c r="H17" s="107"/>
      <c r="I17" s="107"/>
      <c r="J17" s="107"/>
      <c r="K17" s="107">
        <v>2315.32</v>
      </c>
    </row>
    <row r="18" spans="1:11">
      <c r="A18" s="67" t="s">
        <v>184</v>
      </c>
      <c r="B18" s="67"/>
      <c r="C18" s="67"/>
      <c r="D18" s="66" t="s">
        <v>185</v>
      </c>
      <c r="E18" s="108">
        <v>9.28</v>
      </c>
      <c r="F18" s="109">
        <v>9.28</v>
      </c>
      <c r="G18" s="109">
        <v>9.28</v>
      </c>
      <c r="H18" s="107"/>
      <c r="I18" s="107"/>
      <c r="J18" s="107"/>
      <c r="K18" s="107"/>
    </row>
    <row r="19" spans="1:11">
      <c r="A19" s="99" t="s">
        <v>184</v>
      </c>
      <c r="B19" s="76" t="s">
        <v>179</v>
      </c>
      <c r="C19" s="99"/>
      <c r="D19" s="37" t="s">
        <v>247</v>
      </c>
      <c r="E19" s="110">
        <v>9.28</v>
      </c>
      <c r="F19" s="107">
        <v>9.28</v>
      </c>
      <c r="G19" s="107">
        <v>9.28</v>
      </c>
      <c r="H19" s="107"/>
      <c r="I19" s="107"/>
      <c r="J19" s="107"/>
      <c r="K19" s="107"/>
    </row>
    <row r="20" spans="1:11">
      <c r="A20" s="76" t="s">
        <v>184</v>
      </c>
      <c r="B20" s="76" t="s">
        <v>179</v>
      </c>
      <c r="C20" s="76" t="s">
        <v>176</v>
      </c>
      <c r="D20" s="37" t="s">
        <v>248</v>
      </c>
      <c r="E20" s="110">
        <v>9.28</v>
      </c>
      <c r="F20" s="107">
        <v>9.28</v>
      </c>
      <c r="G20" s="107">
        <v>9.28</v>
      </c>
      <c r="H20" s="107"/>
      <c r="I20" s="107"/>
      <c r="J20" s="107"/>
      <c r="K20" s="107"/>
    </row>
    <row r="21" spans="5:5">
      <c r="E21" s="111"/>
    </row>
  </sheetData>
  <mergeCells count="11">
    <mergeCell ref="A2:K2"/>
    <mergeCell ref="A3:I3"/>
    <mergeCell ref="J3:K3"/>
    <mergeCell ref="F4:J4"/>
    <mergeCell ref="G5:I5"/>
    <mergeCell ref="D4:D6"/>
    <mergeCell ref="E4:E6"/>
    <mergeCell ref="F5:F6"/>
    <mergeCell ref="J5:J6"/>
    <mergeCell ref="K4:K6"/>
    <mergeCell ref="A4:C5"/>
  </mergeCells>
  <printOptions horizontalCentered="1"/>
  <pageMargins left="0.0780000016093254" right="0.0780000016093254" top="0.0780000016093254"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25</vt:i4>
      </vt:variant>
    </vt:vector>
  </HeadingPairs>
  <TitlesOfParts>
    <vt:vector size="25" baseType="lpstr">
      <vt:lpstr>封面</vt:lpstr>
      <vt:lpstr>目录</vt:lpstr>
      <vt:lpstr>1  收支总表</vt:lpstr>
      <vt:lpstr>2  收入总表</vt:lpstr>
      <vt:lpstr>3  支出总表</vt:lpstr>
      <vt:lpstr>4  支出分类汇总表(政府预算)</vt:lpstr>
      <vt:lpstr>5  支出分类汇总表（部门预算）</vt:lpstr>
      <vt:lpstr>6  财政拨款收支总表</vt:lpstr>
      <vt:lpstr>7  一般公共预算支出表</vt:lpstr>
      <vt:lpstr>8  工资福利(政府预算)</vt:lpstr>
      <vt:lpstr>9工资福利（部门预算）</vt:lpstr>
      <vt:lpstr>10  个人和家庭(政府预算)</vt:lpstr>
      <vt:lpstr>11  个人和家庭（部门预算）</vt:lpstr>
      <vt:lpstr>12  商品服务(政府预算)</vt:lpstr>
      <vt:lpstr>13  商品服务（部门预算）</vt:lpstr>
      <vt:lpstr>14  三公经费</vt:lpstr>
      <vt:lpstr>15  政府性基金</vt:lpstr>
      <vt:lpstr>16  政府性基金(政府预算)</vt:lpstr>
      <vt:lpstr>17  政府性基金（部门预算）</vt:lpstr>
      <vt:lpstr>18  国有资本经营预算</vt:lpstr>
      <vt:lpstr>19  财政专户管理资金</vt:lpstr>
      <vt:lpstr>20  专项清单</vt:lpstr>
      <vt:lpstr>21  项目支出绩效目标表</vt:lpstr>
      <vt:lpstr>22  整体支出绩效目标表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2022-04-15T06:41:00Z</dcterms:created>
  <dcterms:modified xsi:type="dcterms:W3CDTF">2026-03-13T08:39:12Z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0119779D08BA4DF0A9DAEABE38D2F31A_13</vt:lpwstr>
  </property>
  <property fmtid="{D5CDD505-2E9C-101B-9397-08002B2CF9AE}" pid="3" name="KSOProductBuildVer">
    <vt:lpwstr>2052-11.8.2.8959</vt:lpwstr>
  </property>
  <property fmtid="{D5CDD505-2E9C-101B-9397-08002B2CF9AE}" pid="4" name="CalculationRule">
    <vt:i4>0</vt:i4>
  </property>
</Properties>
</file>