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<sst xmlns="http://schemas.openxmlformats.org/spreadsheetml/2006/main" count="1138" uniqueCount="388">
  <si>
    <t>2025年部门预算公开表</t>
  </si>
  <si>
    <t>单位编码：</t>
  </si>
  <si>
    <t>单位名称：</t>
  </si>
  <si>
    <t>岳阳市南湖新区景区保护管理中心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</si>
  <si>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</si>
  <si>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</si>
  <si>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</si>
  <si>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</si>
  <si>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</si>
  <si>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</si>
  <si>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</si>
  <si>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</si>
  <si>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</si>
  <si>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</si>
  <si>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</si>
  <si>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</si>
  <si>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</si>
  <si>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</si>
  <si>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</si>
  <si>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</si>
  <si>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</si>
  <si>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</si>
  <si>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</si>
  <si>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</si>
  <si>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</si>
  <si>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</si>
  <si>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</si>
  <si>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</si>
  <si>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单位：岳阳市南湖新区景区保护管理中心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</si>
  <si>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</si>
  <si>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</si>
  <si>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</si>
  <si>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</si>
  <si>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</si>
  <si>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</si>
  <si>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</si>
  <si>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</si>
  <si>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</si>
  <si>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</si>
  <si>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</si>
  <si>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</si>
  <si>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</si>
  <si>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</si>
  <si>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</si>
  <si>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</si>
  <si>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</si>
  <si>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</si>
  <si>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</si>
  <si>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</si>
  <si>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</si>
  <si>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</si>
  <si>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</si>
  <si>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</si>
  <si>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</si>
  <si>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</si>
  <si>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</si>
  <si>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</si>
  <si>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</si>
  <si>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</si>
  <si>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</si>
  <si>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</si>
  <si>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</si>
  <si>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</si>
  <si>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</si>
  <si>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</si>
  <si>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</si>
  <si>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</si>
  <si>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</si>
  <si>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</si>
  <si>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</si>
  <si>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</si>
  <si>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</si>
  <si>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</si>
  <si>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</si>
  <si>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</si>
  <si>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</si>
  <si>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</si>
  <si>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</si>
  <si>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</si>
  <si>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</si>
  <si>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</si>
  <si>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</si>
  <si>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</si>
  <si>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</si>
  <si>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</si>
  <si>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</si>
  <si>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</si>
  <si>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</si>
  <si>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</si>
  <si>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</si>
  <si>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</si>
  <si>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</si>
  <si>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</si>
  <si>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</si>
  <si>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</si>
  <si>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</si>
  <si>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</si>
  <si>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</si>
  <si>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</si>
  <si>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</si>
  <si>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</si>
  <si>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</si>
  <si>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</si>
  <si>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</si>
  <si>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</si>
  <si>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</si>
  <si>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</si>
  <si>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</si>
  <si>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</si>
  <si>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</si>
  <si>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</si>
  <si>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</si>
  <si>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</si>
  <si>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</si>
  <si>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</si>
  <si>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</si>
  <si>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</si>
  <si>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</si>
  <si>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</si>
  <si>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</si>
  <si>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</si>
  <si>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</si>
  <si>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</si>
  <si>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</si>
  <si>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</si>
  <si>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</si>
  <si>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</si>
  <si>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</si>
  <si>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</si>
  <si>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</si>
  <si>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</si>
  <si>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</si>
  <si>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</si>
  <si>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</si>
  <si>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</si>
  <si>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</si>
  <si>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</si>
  <si>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</si>
  <si>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</si>
  <si>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</si>
  <si>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</si>
  <si>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</si>
  <si>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</si>
  <si>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</si>
  <si>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</si>
  <si>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</si>
  <si>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</si>
  <si>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</si>
  <si>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</si>
  <si>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</si>
  <si>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</si>
  <si>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</si>
  <si>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</si>
  <si>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</si>
  <si>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</si>
  <si>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</si>
  <si>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</si>
  <si>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</si>
  <si>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</si>
  <si>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</si>
  <si>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</si>
  <si>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27</t>
  </si>
  <si>
    <t>02</t>
  </si>
  <si>
    <t>财政对工伤保险基金的补助</t>
  </si>
  <si>
    <t>11</t>
  </si>
  <si>
    <t>03</t>
  </si>
  <si>
    <t>公务员医疗补助</t>
  </si>
  <si>
    <t>99</t>
  </si>
  <si>
    <t>其他行政事业单位医疗支出</t>
  </si>
  <si>
    <t>01</t>
  </si>
  <si>
    <t>行政运行</t>
  </si>
  <si>
    <t>一般行政管理事务</t>
  </si>
  <si>
    <t>其它城乡社区公共设施支出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</si>
  <si>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</si>
  <si>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</si>
  <si>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</si>
  <si>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</si>
  <si>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</si>
  <si>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</si>
  <si>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</si>
  <si>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</si>
  <si>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</si>
  <si>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</si>
  <si>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</si>
  <si>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</si>
  <si>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</si>
  <si>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</si>
  <si>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</si>
  <si>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</si>
  <si>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</si>
  <si>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</si>
  <si>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</si>
  <si>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</si>
  <si>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</si>
  <si>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</si>
  <si>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</si>
  <si>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</si>
  <si>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</si>
  <si>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</si>
  <si>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</si>
  <si>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</si>
  <si>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</si>
  <si>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</si>
  <si>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</si>
  <si>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</si>
  <si>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</si>
  <si>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</si>
  <si>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</si>
  <si>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</si>
  <si>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</si>
  <si>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</si>
  <si>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</si>
  <si>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</si>
  <si>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</si>
  <si>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</si>
  <si>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</si>
  <si>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</si>
  <si>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</si>
  <si>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</si>
  <si>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</si>
  <si>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</si>
  <si>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</si>
  <si>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</si>
  <si>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</si>
  <si>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</si>
  <si>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</si>
  <si>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</si>
  <si>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</si>
  <si>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</si>
  <si>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</si>
  <si>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</si>
  <si>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</si>
  <si>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</si>
  <si>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</si>
  <si>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</si>
  <si>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</si>
  <si>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</si>
  <si>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</si>
  <si>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</si>
  <si>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</si>
  <si>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</si>
  <si>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</si>
  <si>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</si>
  <si>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</si>
  <si>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</si>
  <si>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</si>
  <si>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</si>
  <si>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</si>
  <si>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</si>
  <si>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</si>
  <si>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</si>
  <si>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</si>
  <si>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</si>
  <si>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</si>
  <si>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</si>
  <si>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</si>
  <si>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</si>
  <si>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</si>
  <si>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</si>
  <si>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</si>
  <si>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</si>
  <si>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</si>
  <si>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</si>
  <si>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</si>
  <si>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</si>
  <si>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</si>
  <si>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</si>
  <si>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</si>
  <si>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</si>
  <si>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</si>
  <si>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</si>
  <si>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</si>
  <si>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</si>
  <si>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</si>
  <si>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</si>
  <si>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</si>
  <si>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</si>
  <si>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</si>
  <si>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</si>
  <si>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</si>
  <si>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</si>
  <si>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</si>
  <si>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</si>
  <si>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</si>
  <si>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</si>
  <si>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</si>
  <si>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</si>
  <si>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单位：无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</si>
  <si>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</si>
  <si>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</si>
  <si>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</si>
  <si>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</si>
  <si>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</si>
  <si>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</si>
  <si>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</si>
  <si>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</si>
  <si>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</si>
  <si>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</si>
  <si>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</si>
  <si>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</si>
  <si>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</si>
  <si>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</si>
  <si>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</si>
  <si>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</si>
  <si>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应急救援</t>
  </si>
  <si>
    <t>车辆维修</t>
  </si>
  <si>
    <t>交通三圈监控系统</t>
  </si>
  <si>
    <t>南湖景区环卫/绿化维护保洁费</t>
  </si>
  <si>
    <t>市政设施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</si>
  <si>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</si>
  <si>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</si>
  <si>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</si>
  <si>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</si>
  <si>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</si>
  <si>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</si>
  <si>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</si>
  <si>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</si>
  <si>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</si>
  <si>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</si>
  <si>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</si>
  <si>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</si>
  <si>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</si>
  <si>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省市区项目检查
、接待迎检突击任务、自然性灾害（风灾、暴雨、雪灾等）道路疏通、杂物清理、隐患排除、补植、意外伤害赔偿。重大活动现场的提质改造、安全设备的维护</t>
  </si>
  <si>
    <t>成本指标</t>
  </si>
  <si>
    <t>经济成本指标</t>
  </si>
  <si>
    <t>实际成本</t>
  </si>
  <si>
    <t>部门年初预算批复指标</t>
  </si>
  <si>
    <t>未达指标值酌情扣分</t>
  </si>
  <si>
    <t>%</t>
  </si>
  <si>
    <t>定量</t>
  </si>
  <si>
    <t>社会成本指标</t>
  </si>
  <si>
    <t>市民满意度</t>
  </si>
  <si>
    <t>生态环境成本指标</t>
  </si>
  <si>
    <t>环境保护</t>
  </si>
  <si>
    <t>产出指标</t>
  </si>
  <si>
    <t>数量指标</t>
  </si>
  <si>
    <t>应急范围</t>
  </si>
  <si>
    <t>时效指标</t>
  </si>
  <si>
    <t>执行效率</t>
  </si>
  <si>
    <t>达到维护标准</t>
  </si>
  <si>
    <t>质量指标</t>
  </si>
  <si>
    <t>完成情况</t>
  </si>
  <si>
    <t>12.31前完成</t>
  </si>
  <si>
    <t>满意度指标</t>
  </si>
  <si>
    <t>服务对象满意度指标</t>
  </si>
  <si>
    <t>考核考评</t>
  </si>
  <si>
    <t>效益指标</t>
  </si>
  <si>
    <t>经济效益指标</t>
  </si>
  <si>
    <t>社会效益指标</t>
  </si>
  <si>
    <t>生态效益指标</t>
  </si>
  <si>
    <t>中心各类车辆的保险费及维修保养等支出，为工作的正常开展做好后勤保障工作。</t>
  </si>
  <si>
    <t>维修概率</t>
  </si>
  <si>
    <t>公用设施维修范围</t>
  </si>
  <si>
    <t>设施设备运转</t>
  </si>
  <si>
    <t>设施设备保护</t>
  </si>
  <si>
    <t>为市民提供休闲场所</t>
  </si>
  <si>
    <t>确保管辖区域范围内各监控系统正常运转。</t>
  </si>
  <si>
    <t>覆盖范围</t>
  </si>
  <si>
    <t>所有走廊景点卫生整洁，做到无烟蒂、瓜果皮核、纸屑、白色垃圾、各种包装（盒）等杂物视野内无有碍观瞻的杂物，垃圾箱无外溢的现象。南湖旅游走廊绿化浇灌、松土及不良土壤的更换、施肥、修剪、造型、除草、病虫害防治、补植、树木扶正。</t>
  </si>
  <si>
    <t>存活率</t>
  </si>
  <si>
    <t>绿化范围</t>
  </si>
  <si>
    <t>外包成本</t>
  </si>
  <si>
    <t>南湖三圈走廊、公厕、岗亭、电表水表立户，亮化、变压器的维护及新变压器高效安全的使用；加强与完善南湖交通三圈秩序安保管理工作，完善车辆管理，岗亭建设、各卡口及巡逻人员安排。</t>
  </si>
  <si>
    <t>2025年部门整体支出绩效目标表</t>
  </si>
  <si>
    <t>填报单位（盖章）：岳阳市南湖新区景区保护管理中心</t>
  </si>
  <si>
    <t>单位：万元</t>
  </si>
  <si>
    <t>部门名称</t>
  </si>
  <si>
    <t>南湖新区景区保护管理中心</t>
  </si>
  <si>
    <t>年度预算申请</t>
  </si>
  <si>
    <t>资金总额：1346.54</t>
  </si>
  <si>
    <t>按收入性质分</t>
  </si>
  <si>
    <t>按支出性质分</t>
  </si>
  <si>
    <t>其中：一般公共预算拨款：1346.54</t>
  </si>
  <si>
    <t>其中：基本支出：265.76</t>
  </si>
  <si>
    <t xml:space="preserve">      政府性基金拨款：  0</t>
  </si>
  <si>
    <t xml:space="preserve">      项目支出：1080.78</t>
  </si>
  <si>
    <t xml:space="preserve">      纳入专户管理的非税收入拨款：0 万元</t>
  </si>
  <si>
    <t xml:space="preserve">      其他资金：  0    万元</t>
  </si>
  <si>
    <t>部门职能       职责概述</t>
  </si>
  <si>
    <t>贯彻执行《中华人民共和国城乡规划法》、《中华人民共和国森林法》、《中华人民共和国环境保护法》和国务院《风景名胜区管理条例》等法律法规，按照科学规划、统一管理、严格保护、永续利用的原则，负责做好景区内自然、生态、旅游资源开发和环境保护等工作。</t>
  </si>
  <si>
    <t>整体绩效目标</t>
  </si>
  <si>
    <t>目标1：1、进一步推进省级文明单位工作，提升南湖景区品质和管理水平，加快南湖景区标准化、精品化建设力度，推进景区基础设施的升级改造。</t>
  </si>
  <si>
    <t>目标2：进一步加大南湖景区保护力度，更好的完善执法队伍、管理队伍，对重点地域、重点项目进行查处。</t>
  </si>
  <si>
    <t xml:space="preserve">目标3：进一步建立健全各项规章制度，加强基层党建工作将群众路线，教育实践活动落实到实处。 </t>
  </si>
  <si>
    <t>部门整体支出年度绩效指标</t>
  </si>
  <si>
    <t>指标值及单位</t>
  </si>
  <si>
    <t>社会公众或服务对象满意度指标</t>
  </si>
  <si>
    <t>社会效益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</si>
</sst>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8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7"/>
      <name val="SimSun"/>
      <charset val="134"/>
    </font>
    <font>
      <sz val="8"/>
      <name val="SimSun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b/>
      <sz val="8"/>
      <name val="宋体"/>
      <charset val="134"/>
    </font>
    <font>
      <sz val="8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6"/>
      <name val="SimSun"/>
      <charset val="134"/>
    </font>
    <font>
      <b/>
      <sz val="6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9" fillId="16" borderId="17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27" borderId="20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3" fillId="19" borderId="19" applyNumberFormat="0" applyAlignment="0" applyProtection="0">
      <alignment vertical="center"/>
    </xf>
    <xf numFmtId="0" fontId="41" fillId="19" borderId="17" applyNumberFormat="0" applyAlignment="0" applyProtection="0">
      <alignment vertical="center"/>
    </xf>
    <xf numFmtId="0" fontId="34" fillId="10" borderId="15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15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3" borderId="5" xfId="0" applyFont="1" applyFill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8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0" borderId="5" xfId="51" applyFont="1" applyFill="1" applyBorder="1" applyAlignment="1">
      <alignment horizontal="center" vertical="center" wrapText="1"/>
    </xf>
    <xf numFmtId="0" fontId="17" fillId="0" borderId="5" xfId="51" applyFont="1" applyFill="1" applyBorder="1" applyAlignment="1">
      <alignment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49" fontId="18" fillId="0" borderId="9" xfId="44" applyNumberFormat="1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1" fillId="3" borderId="5" xfId="0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5" xfId="51" applyFont="1" applyFill="1" applyBorder="1" applyAlignment="1">
      <alignment vertical="center" wrapText="1"/>
    </xf>
    <xf numFmtId="4" fontId="14" fillId="0" borderId="5" xfId="51" applyNumberFormat="1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4" fontId="8" fillId="0" borderId="5" xfId="51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" fontId="17" fillId="0" borderId="5" xfId="51" applyNumberFormat="1" applyFont="1" applyFill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vertical="center" wrapText="1"/>
    </xf>
    <xf numFmtId="4" fontId="8" fillId="0" borderId="5" xfId="50" applyNumberFormat="1" applyFont="1" applyFill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0" fontId="8" fillId="0" borderId="5" xfId="51" applyFont="1" applyBorder="1" applyAlignment="1">
      <alignment vertical="center" wrapText="1"/>
    </xf>
    <xf numFmtId="0" fontId="14" fillId="0" borderId="5" xfId="51" applyFont="1" applyBorder="1" applyAlignment="1">
      <alignment vertical="center" wrapText="1"/>
    </xf>
    <xf numFmtId="4" fontId="14" fillId="0" borderId="5" xfId="5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14" fillId="0" borderId="5" xfId="51" applyNumberFormat="1" applyFont="1" applyBorder="1" applyAlignment="1">
      <alignment horizontal="center" vertical="center" wrapText="1"/>
    </xf>
    <xf numFmtId="4" fontId="14" fillId="0" borderId="11" xfId="51" applyNumberFormat="1" applyFont="1" applyBorder="1" applyAlignment="1">
      <alignment horizontal="center" vertical="center" wrapText="1"/>
    </xf>
    <xf numFmtId="4" fontId="17" fillId="0" borderId="0" xfId="51" applyNumberFormat="1" applyFont="1" applyBorder="1" applyAlignment="1">
      <alignment horizontal="center" vertical="center" wrapText="1"/>
    </xf>
    <xf numFmtId="4" fontId="14" fillId="0" borderId="12" xfId="51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4" fontId="17" fillId="0" borderId="5" xfId="50" applyNumberFormat="1" applyFont="1" applyFill="1" applyBorder="1" applyAlignment="1">
      <alignment horizontal="center" vertical="center" wrapText="1"/>
    </xf>
    <xf numFmtId="4" fontId="17" fillId="0" borderId="5" xfId="5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vertical="center" wrapText="1"/>
    </xf>
    <xf numFmtId="4" fontId="21" fillId="0" borderId="5" xfId="50" applyNumberFormat="1" applyFont="1" applyFill="1" applyBorder="1" applyAlignment="1">
      <alignment horizontal="center" vertical="center" wrapText="1"/>
    </xf>
    <xf numFmtId="4" fontId="7" fillId="0" borderId="14" xfId="51" applyNumberFormat="1" applyFont="1" applyBorder="1" applyAlignment="1">
      <alignment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4" fontId="21" fillId="3" borderId="5" xfId="50" applyNumberFormat="1" applyFont="1" applyFill="1" applyBorder="1" applyAlignment="1">
      <alignment horizontal="center" vertical="center" wrapText="1"/>
    </xf>
    <xf numFmtId="4" fontId="7" fillId="0" borderId="14" xfId="51" applyNumberFormat="1" applyFont="1" applyBorder="1" applyAlignment="1">
      <alignment horizontal="center" vertical="center" wrapText="1"/>
    </xf>
    <xf numFmtId="0" fontId="17" fillId="3" borderId="5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vertical="center" wrapText="1"/>
    </xf>
    <xf numFmtId="4" fontId="7" fillId="0" borderId="5" xfId="51" applyNumberFormat="1" applyFont="1" applyBorder="1" applyAlignment="1">
      <alignment vertical="center" wrapText="1"/>
    </xf>
    <xf numFmtId="0" fontId="17" fillId="0" borderId="5" xfId="51" applyFont="1" applyBorder="1" applyAlignment="1">
      <alignment vertical="center" wrapText="1"/>
    </xf>
    <xf numFmtId="0" fontId="17" fillId="0" borderId="5" xfId="51" applyFont="1" applyBorder="1" applyAlignment="1">
      <alignment horizontal="left" vertical="center" wrapText="1"/>
    </xf>
    <xf numFmtId="4" fontId="22" fillId="0" borderId="5" xfId="50" applyNumberFormat="1" applyFont="1" applyBorder="1" applyAlignment="1">
      <alignment horizontal="center" vertical="center" wrapText="1"/>
    </xf>
    <xf numFmtId="4" fontId="22" fillId="0" borderId="5" xfId="51" applyNumberFormat="1" applyFont="1" applyBorder="1" applyAlignment="1">
      <alignment horizontal="center" vertical="center" wrapText="1"/>
    </xf>
    <xf numFmtId="0" fontId="17" fillId="0" borderId="5" xfId="51" applyFont="1" applyBorder="1" applyAlignment="1">
      <alignment horizontal="center" vertical="center" wrapText="1"/>
    </xf>
    <xf numFmtId="0" fontId="17" fillId="0" borderId="11" xfId="51" applyFont="1" applyBorder="1" applyAlignment="1">
      <alignment horizontal="center" vertical="center" wrapText="1"/>
    </xf>
    <xf numFmtId="0" fontId="17" fillId="0" borderId="12" xfId="51" applyFont="1" applyBorder="1" applyAlignment="1">
      <alignment horizontal="center" vertical="center" wrapText="1"/>
    </xf>
    <xf numFmtId="4" fontId="17" fillId="3" borderId="5" xfId="0" applyNumberFormat="1" applyFont="1" applyFill="1" applyBorder="1" applyAlignment="1">
      <alignment vertical="center" wrapText="1"/>
    </xf>
    <xf numFmtId="4" fontId="7" fillId="3" borderId="5" xfId="0" applyNumberFormat="1" applyFont="1" applyFill="1" applyBorder="1" applyAlignment="1">
      <alignment vertical="center" wrapText="1"/>
    </xf>
    <xf numFmtId="0" fontId="0" fillId="0" borderId="10" xfId="0" applyFont="1" applyBorder="1">
      <alignment vertical="center"/>
    </xf>
    <xf numFmtId="0" fontId="0" fillId="0" borderId="1" xfId="0" applyFont="1" applyBorder="1">
      <alignment vertical="center"/>
    </xf>
    <xf numFmtId="0" fontId="13" fillId="0" borderId="0" xfId="0" applyFont="1" applyBorder="1" applyAlignment="1">
      <alignment horizontal="left" vertical="center" wrapText="1"/>
    </xf>
    <xf numFmtId="0" fontId="14" fillId="0" borderId="5" xfId="50" applyFont="1" applyFill="1" applyBorder="1" applyAlignment="1">
      <alignment horizontal="center" vertical="center" wrapText="1"/>
    </xf>
    <xf numFmtId="176" fontId="14" fillId="0" borderId="5" xfId="50" applyNumberFormat="1" applyFont="1" applyFill="1" applyBorder="1" applyAlignment="1">
      <alignment horizontal="center" vertical="center" wrapText="1"/>
    </xf>
    <xf numFmtId="4" fontId="8" fillId="3" borderId="5" xfId="50" applyNumberFormat="1" applyFont="1" applyFill="1" applyBorder="1" applyAlignment="1">
      <alignment horizontal="center" vertical="center" wrapText="1"/>
    </xf>
    <xf numFmtId="4" fontId="14" fillId="3" borderId="5" xfId="50" applyNumberFormat="1" applyFont="1" applyFill="1" applyBorder="1" applyAlignment="1">
      <alignment horizontal="center" vertical="center" wrapText="1"/>
    </xf>
    <xf numFmtId="4" fontId="14" fillId="3" borderId="11" xfId="50" applyNumberFormat="1" applyFont="1" applyFill="1" applyBorder="1" applyAlignment="1">
      <alignment horizontal="center" vertical="center" wrapText="1"/>
    </xf>
    <xf numFmtId="4" fontId="14" fillId="3" borderId="12" xfId="5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3" borderId="5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EA9ADEE351EC4FBE8D6B10FECBD78F3B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I3" sqref="I3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15.8916666666667" customWidth="1"/>
    <col min="9" max="10" width="9.76666666666667" customWidth="1"/>
  </cols>
  <sheetData>
    <row r="1" ht="73.3" customHeight="1" spans="1:9">
      <c r="A1" s="148" t="s">
        <v>0</v>
      </c>
      <c r="B1" s="148"/>
      <c r="C1" s="148"/>
      <c r="D1" s="148"/>
      <c r="E1" s="148"/>
      <c r="F1" s="148"/>
      <c r="G1" s="148"/>
      <c r="H1" s="148"/>
      <c r="I1" s="148"/>
    </row>
    <row r="2" ht="23.25" customHeight="1" spans="1:9">
      <c r="A2" s="20"/>
      <c r="B2" s="20"/>
      <c r="C2" s="20"/>
      <c r="D2" s="20"/>
      <c r="E2" s="20"/>
      <c r="F2" s="20"/>
      <c r="G2" s="20"/>
      <c r="H2" s="20"/>
      <c r="I2" s="20"/>
    </row>
    <row r="3" ht="21.55" customHeight="1" spans="1:9">
      <c r="A3" s="20"/>
      <c r="B3" s="20"/>
      <c r="C3" s="20"/>
      <c r="D3" s="20"/>
      <c r="E3" s="20"/>
      <c r="F3" s="20"/>
      <c r="G3" s="20"/>
      <c r="H3" s="20"/>
      <c r="I3" s="20"/>
    </row>
    <row r="4" ht="39.65" customHeight="1" spans="1:9">
      <c r="A4" s="149"/>
      <c r="B4" s="150"/>
      <c r="C4" s="18"/>
      <c r="D4" s="149" t="s">
        <v>1</v>
      </c>
      <c r="E4" s="150">
        <v>132001</v>
      </c>
      <c r="F4" s="150"/>
      <c r="G4" s="150"/>
      <c r="H4" s="150"/>
      <c r="I4" s="18"/>
    </row>
    <row r="5" ht="54.3" customHeight="1" spans="1:9">
      <c r="A5" s="149"/>
      <c r="B5" s="150"/>
      <c r="C5" s="18"/>
      <c r="D5" s="149" t="s">
        <v>2</v>
      </c>
      <c r="E5" s="150" t="s">
        <v>3</v>
      </c>
      <c r="F5" s="150"/>
      <c r="G5" s="150"/>
      <c r="H5" s="150"/>
      <c r="I5" s="1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opLeftCell="A4" workbookViewId="0">
      <selection activeCell="G12" sqref="G12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25.775" customWidth="1"/>
    <col min="5" max="5" width="13.4333333333333" customWidth="1"/>
    <col min="6" max="6" width="12.4833333333333" customWidth="1"/>
    <col min="7" max="7" width="10.2583333333333" customWidth="1"/>
    <col min="8" max="8" width="10.2583333333333" style="33" customWidth="1"/>
    <col min="9" max="9" width="9.09166666666667" style="33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18"/>
    </row>
    <row r="2" ht="44.85" customHeight="1" spans="1:13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22.4" customHeight="1" spans="1:13">
      <c r="A3" s="20" t="s">
        <v>28</v>
      </c>
      <c r="B3" s="20"/>
      <c r="C3" s="20"/>
      <c r="D3" s="20"/>
      <c r="E3" s="20"/>
      <c r="F3" s="20"/>
      <c r="G3" s="20"/>
      <c r="H3" s="66"/>
      <c r="I3" s="66"/>
      <c r="J3" s="20"/>
      <c r="K3" s="20"/>
      <c r="L3" s="28" t="s">
        <v>29</v>
      </c>
      <c r="M3" s="28"/>
    </row>
    <row r="4" ht="42.25" customHeight="1" spans="1:13">
      <c r="A4" s="21" t="s">
        <v>147</v>
      </c>
      <c r="B4" s="21"/>
      <c r="C4" s="21"/>
      <c r="D4" s="54" t="s">
        <v>148</v>
      </c>
      <c r="E4" s="21" t="s">
        <v>189</v>
      </c>
      <c r="F4" s="21" t="s">
        <v>175</v>
      </c>
      <c r="G4" s="21"/>
      <c r="H4" s="21"/>
      <c r="I4" s="21"/>
      <c r="J4" s="21"/>
      <c r="K4" s="21" t="s">
        <v>179</v>
      </c>
      <c r="L4" s="21"/>
      <c r="M4" s="21"/>
    </row>
    <row r="5" ht="39.65" customHeight="1" spans="1:13">
      <c r="A5" s="21" t="s">
        <v>154</v>
      </c>
      <c r="B5" s="21" t="s">
        <v>155</v>
      </c>
      <c r="C5" s="21" t="s">
        <v>156</v>
      </c>
      <c r="D5" s="55"/>
      <c r="E5" s="21"/>
      <c r="F5" s="21" t="s">
        <v>128</v>
      </c>
      <c r="G5" s="21" t="s">
        <v>213</v>
      </c>
      <c r="H5" s="21" t="s">
        <v>214</v>
      </c>
      <c r="I5" s="21" t="s">
        <v>173</v>
      </c>
      <c r="J5" s="21" t="s">
        <v>215</v>
      </c>
      <c r="K5" s="21" t="s">
        <v>128</v>
      </c>
      <c r="L5" s="21" t="s">
        <v>190</v>
      </c>
      <c r="M5" s="21" t="s">
        <v>216</v>
      </c>
    </row>
    <row r="6" ht="24" customHeight="1" spans="1:13">
      <c r="A6" s="68"/>
      <c r="B6" s="68"/>
      <c r="C6" s="68"/>
      <c r="D6" s="55"/>
      <c r="E6" s="89">
        <f>F6+K6</f>
        <v>228.77</v>
      </c>
      <c r="F6" s="89">
        <f>G6+H6+I6+J6</f>
        <v>228.77</v>
      </c>
      <c r="G6" s="90">
        <v>166.2</v>
      </c>
      <c r="H6" s="90">
        <v>47.9</v>
      </c>
      <c r="I6" s="90">
        <v>14.67</v>
      </c>
      <c r="J6" s="90"/>
      <c r="K6" s="90">
        <f>L6+M6</f>
        <v>0</v>
      </c>
      <c r="L6" s="21"/>
      <c r="M6" s="21"/>
    </row>
    <row r="7" ht="24" customHeight="1" spans="1:13">
      <c r="A7" s="25">
        <v>208</v>
      </c>
      <c r="B7" s="91" t="s">
        <v>157</v>
      </c>
      <c r="C7" s="91" t="s">
        <v>157</v>
      </c>
      <c r="D7" s="23" t="s">
        <v>158</v>
      </c>
      <c r="E7" s="89">
        <f t="shared" ref="E7:E16" si="0">F7+K7</f>
        <v>19.56</v>
      </c>
      <c r="F7" s="89">
        <f t="shared" ref="F7:F16" si="1">G7+H7+I7+J7</f>
        <v>19.56</v>
      </c>
      <c r="G7" s="31"/>
      <c r="H7" s="92">
        <v>19.56</v>
      </c>
      <c r="I7" s="31"/>
      <c r="J7" s="31"/>
      <c r="K7" s="90">
        <f t="shared" ref="K7:K16" si="2">L7+M7</f>
        <v>0</v>
      </c>
      <c r="L7" s="21"/>
      <c r="M7" s="21"/>
    </row>
    <row r="8" ht="24" customHeight="1" spans="1:13">
      <c r="A8" s="25">
        <v>208</v>
      </c>
      <c r="B8" s="91" t="s">
        <v>157</v>
      </c>
      <c r="C8" s="91" t="s">
        <v>159</v>
      </c>
      <c r="D8" s="46" t="s">
        <v>160</v>
      </c>
      <c r="E8" s="89">
        <f t="shared" si="0"/>
        <v>9.78</v>
      </c>
      <c r="F8" s="89">
        <f t="shared" si="1"/>
        <v>9.78</v>
      </c>
      <c r="G8" s="31"/>
      <c r="H8" s="92">
        <v>9.78</v>
      </c>
      <c r="I8" s="31"/>
      <c r="J8" s="31"/>
      <c r="K8" s="90">
        <f t="shared" si="2"/>
        <v>0</v>
      </c>
      <c r="L8" s="21"/>
      <c r="M8" s="21"/>
    </row>
    <row r="9" ht="24" customHeight="1" spans="1:13">
      <c r="A9" s="25">
        <v>208</v>
      </c>
      <c r="B9" s="91" t="s">
        <v>161</v>
      </c>
      <c r="C9" s="91" t="s">
        <v>162</v>
      </c>
      <c r="D9" s="23" t="s">
        <v>163</v>
      </c>
      <c r="E9" s="89">
        <f t="shared" si="0"/>
        <v>0.58</v>
      </c>
      <c r="F9" s="89">
        <f t="shared" si="1"/>
        <v>0.58</v>
      </c>
      <c r="G9" s="31"/>
      <c r="H9" s="92">
        <v>0.58</v>
      </c>
      <c r="I9" s="31"/>
      <c r="J9" s="31"/>
      <c r="K9" s="90">
        <f t="shared" si="2"/>
        <v>0</v>
      </c>
      <c r="L9" s="21"/>
      <c r="M9" s="21"/>
    </row>
    <row r="10" ht="24" customHeight="1" spans="1:13">
      <c r="A10" s="25">
        <v>210</v>
      </c>
      <c r="B10" s="91" t="s">
        <v>164</v>
      </c>
      <c r="C10" s="91" t="s">
        <v>165</v>
      </c>
      <c r="D10" s="23" t="s">
        <v>166</v>
      </c>
      <c r="E10" s="89">
        <f t="shared" si="0"/>
        <v>2.06</v>
      </c>
      <c r="F10" s="89">
        <f t="shared" si="1"/>
        <v>2.06</v>
      </c>
      <c r="G10" s="31"/>
      <c r="H10" s="92">
        <v>2.06</v>
      </c>
      <c r="I10" s="31"/>
      <c r="J10" s="31"/>
      <c r="K10" s="90">
        <f t="shared" si="2"/>
        <v>0</v>
      </c>
      <c r="L10" s="21"/>
      <c r="M10" s="21"/>
    </row>
    <row r="11" ht="24" customHeight="1" spans="1:13">
      <c r="A11" s="23">
        <v>210</v>
      </c>
      <c r="B11" s="91" t="s">
        <v>164</v>
      </c>
      <c r="C11" s="91" t="s">
        <v>167</v>
      </c>
      <c r="D11" s="23" t="s">
        <v>168</v>
      </c>
      <c r="E11" s="89">
        <f t="shared" si="0"/>
        <v>15.92</v>
      </c>
      <c r="F11" s="89">
        <f t="shared" si="1"/>
        <v>15.92</v>
      </c>
      <c r="G11" s="31"/>
      <c r="H11" s="92">
        <v>15.92</v>
      </c>
      <c r="I11" s="31"/>
      <c r="J11" s="31"/>
      <c r="K11" s="90">
        <f t="shared" si="2"/>
        <v>0</v>
      </c>
      <c r="L11" s="21"/>
      <c r="M11" s="21"/>
    </row>
    <row r="12" ht="24" customHeight="1" spans="1:13">
      <c r="A12" s="23">
        <v>212</v>
      </c>
      <c r="B12" s="91" t="s">
        <v>169</v>
      </c>
      <c r="C12" s="91" t="s">
        <v>169</v>
      </c>
      <c r="D12" s="23" t="s">
        <v>170</v>
      </c>
      <c r="E12" s="89">
        <f t="shared" si="0"/>
        <v>166.2</v>
      </c>
      <c r="F12" s="89">
        <f t="shared" si="1"/>
        <v>166.2</v>
      </c>
      <c r="G12" s="93">
        <v>166.2</v>
      </c>
      <c r="H12" s="31"/>
      <c r="I12" s="31"/>
      <c r="J12" s="31"/>
      <c r="K12" s="90">
        <f t="shared" si="2"/>
        <v>0</v>
      </c>
      <c r="L12" s="21"/>
      <c r="M12" s="21"/>
    </row>
    <row r="13" ht="24" customHeight="1" spans="1:13">
      <c r="A13" s="23">
        <v>221</v>
      </c>
      <c r="B13" s="91" t="s">
        <v>162</v>
      </c>
      <c r="C13" s="91" t="s">
        <v>169</v>
      </c>
      <c r="D13" s="23" t="s">
        <v>173</v>
      </c>
      <c r="E13" s="89">
        <f t="shared" si="0"/>
        <v>14.67</v>
      </c>
      <c r="F13" s="89">
        <f t="shared" si="1"/>
        <v>14.67</v>
      </c>
      <c r="G13" s="65"/>
      <c r="H13" s="22"/>
      <c r="I13" s="22">
        <v>14.67</v>
      </c>
      <c r="J13" s="65"/>
      <c r="K13" s="90">
        <f t="shared" si="2"/>
        <v>0</v>
      </c>
      <c r="L13" s="69"/>
      <c r="M13" s="69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O10" sqref="O1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18"/>
    </row>
    <row r="2" ht="50" customHeight="1" spans="1:21">
      <c r="A2" s="79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24.15" customHeight="1" spans="1:21">
      <c r="A3" s="35" t="s">
        <v>28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28" t="s">
        <v>29</v>
      </c>
      <c r="U3" s="28"/>
    </row>
    <row r="4" ht="26.7" customHeight="1" spans="1:21">
      <c r="A4" s="21" t="s">
        <v>147</v>
      </c>
      <c r="B4" s="21"/>
      <c r="C4" s="21"/>
      <c r="D4" s="54" t="s">
        <v>148</v>
      </c>
      <c r="E4" s="21" t="s">
        <v>189</v>
      </c>
      <c r="F4" s="21" t="s">
        <v>217</v>
      </c>
      <c r="G4" s="21"/>
      <c r="H4" s="21"/>
      <c r="I4" s="21"/>
      <c r="J4" s="21"/>
      <c r="K4" s="21" t="s">
        <v>218</v>
      </c>
      <c r="L4" s="21"/>
      <c r="M4" s="21"/>
      <c r="N4" s="21"/>
      <c r="O4" s="21"/>
      <c r="P4" s="21"/>
      <c r="Q4" s="21" t="s">
        <v>173</v>
      </c>
      <c r="R4" s="21" t="s">
        <v>219</v>
      </c>
      <c r="S4" s="21"/>
      <c r="T4" s="21"/>
      <c r="U4" s="21"/>
    </row>
    <row r="5" ht="56.05" customHeight="1" spans="1:21">
      <c r="A5" s="21" t="s">
        <v>154</v>
      </c>
      <c r="B5" s="21" t="s">
        <v>155</v>
      </c>
      <c r="C5" s="21" t="s">
        <v>156</v>
      </c>
      <c r="D5" s="55"/>
      <c r="E5" s="21"/>
      <c r="F5" s="21" t="s">
        <v>128</v>
      </c>
      <c r="G5" s="21" t="s">
        <v>220</v>
      </c>
      <c r="H5" s="21" t="s">
        <v>221</v>
      </c>
      <c r="I5" s="21" t="s">
        <v>222</v>
      </c>
      <c r="J5" s="21" t="s">
        <v>223</v>
      </c>
      <c r="K5" s="21" t="s">
        <v>128</v>
      </c>
      <c r="L5" s="21" t="s">
        <v>224</v>
      </c>
      <c r="M5" s="21" t="s">
        <v>225</v>
      </c>
      <c r="N5" s="21" t="s">
        <v>226</v>
      </c>
      <c r="O5" s="21" t="s">
        <v>227</v>
      </c>
      <c r="P5" s="21" t="s">
        <v>228</v>
      </c>
      <c r="Q5" s="21"/>
      <c r="R5" s="21" t="s">
        <v>128</v>
      </c>
      <c r="S5" s="21" t="s">
        <v>229</v>
      </c>
      <c r="T5" s="21" t="s">
        <v>230</v>
      </c>
      <c r="U5" s="21" t="s">
        <v>215</v>
      </c>
    </row>
    <row r="6" ht="28" customHeight="1" spans="1:21">
      <c r="A6" s="80"/>
      <c r="B6" s="80"/>
      <c r="C6" s="80"/>
      <c r="D6" s="80"/>
      <c r="E6" s="81">
        <f>F6+K6+R6</f>
        <v>228.77</v>
      </c>
      <c r="F6" s="39">
        <f>G6+H6+I6+J6</f>
        <v>159.36</v>
      </c>
      <c r="G6" s="39">
        <v>159.36</v>
      </c>
      <c r="H6" s="39"/>
      <c r="I6" s="39"/>
      <c r="J6" s="39"/>
      <c r="K6" s="39">
        <f>L6+M6+N6+O6+P6+Q6</f>
        <v>62.57</v>
      </c>
      <c r="L6" s="39">
        <v>19.56</v>
      </c>
      <c r="M6" s="39">
        <v>9.78</v>
      </c>
      <c r="N6" s="39">
        <v>15.92</v>
      </c>
      <c r="O6" s="39">
        <v>2.06</v>
      </c>
      <c r="P6" s="39">
        <v>0.58</v>
      </c>
      <c r="Q6" s="39">
        <v>14.67</v>
      </c>
      <c r="R6" s="39">
        <f>S6+T6+U6</f>
        <v>6.84</v>
      </c>
      <c r="S6" s="39">
        <v>6.84</v>
      </c>
      <c r="T6" s="44"/>
      <c r="U6" s="77"/>
    </row>
    <row r="7" ht="28" customHeight="1" spans="1:21">
      <c r="A7" s="30">
        <v>208</v>
      </c>
      <c r="B7" s="82" t="s">
        <v>157</v>
      </c>
      <c r="C7" s="82" t="s">
        <v>157</v>
      </c>
      <c r="D7" s="23" t="s">
        <v>158</v>
      </c>
      <c r="E7" s="81">
        <f t="shared" ref="E7:E13" si="0">F7+K7+R7</f>
        <v>19.56</v>
      </c>
      <c r="F7" s="44">
        <f t="shared" ref="F7:F13" si="1">G7+H7+I7+J7</f>
        <v>0</v>
      </c>
      <c r="G7" s="44"/>
      <c r="H7" s="44"/>
      <c r="I7" s="44"/>
      <c r="J7" s="44"/>
      <c r="K7" s="44">
        <f t="shared" ref="K7:K13" si="2">L7+M7+N7+O7+P7+Q7</f>
        <v>19.56</v>
      </c>
      <c r="L7" s="44">
        <v>19.56</v>
      </c>
      <c r="M7" s="44"/>
      <c r="N7" s="44"/>
      <c r="O7" s="44"/>
      <c r="P7" s="44"/>
      <c r="Q7" s="44"/>
      <c r="R7" s="44">
        <f t="shared" ref="R7:R13" si="3">S7+T7+U7</f>
        <v>0</v>
      </c>
      <c r="S7" s="44"/>
      <c r="T7" s="44"/>
      <c r="U7" s="77"/>
    </row>
    <row r="8" ht="28" customHeight="1" spans="1:21">
      <c r="A8" s="30">
        <v>208</v>
      </c>
      <c r="B8" s="82" t="s">
        <v>157</v>
      </c>
      <c r="C8" s="82" t="s">
        <v>159</v>
      </c>
      <c r="D8" s="46" t="s">
        <v>160</v>
      </c>
      <c r="E8" s="81">
        <f t="shared" si="0"/>
        <v>9.78</v>
      </c>
      <c r="F8" s="44">
        <f t="shared" si="1"/>
        <v>0</v>
      </c>
      <c r="G8" s="44"/>
      <c r="H8" s="44"/>
      <c r="I8" s="44"/>
      <c r="J8" s="44"/>
      <c r="K8" s="44">
        <f t="shared" si="2"/>
        <v>9.78</v>
      </c>
      <c r="L8" s="44"/>
      <c r="M8" s="44">
        <v>9.78</v>
      </c>
      <c r="N8" s="44"/>
      <c r="O8" s="44"/>
      <c r="P8" s="44"/>
      <c r="Q8" s="44"/>
      <c r="R8" s="44">
        <f t="shared" si="3"/>
        <v>0</v>
      </c>
      <c r="S8" s="44"/>
      <c r="T8" s="44"/>
      <c r="U8" s="77"/>
    </row>
    <row r="9" ht="28" customHeight="1" spans="1:21">
      <c r="A9" s="30">
        <v>208</v>
      </c>
      <c r="B9" s="82" t="s">
        <v>161</v>
      </c>
      <c r="C9" s="82" t="s">
        <v>162</v>
      </c>
      <c r="D9" s="23" t="s">
        <v>163</v>
      </c>
      <c r="E9" s="81">
        <f t="shared" si="0"/>
        <v>0.58</v>
      </c>
      <c r="F9" s="44">
        <f t="shared" si="1"/>
        <v>0</v>
      </c>
      <c r="G9" s="44"/>
      <c r="H9" s="44"/>
      <c r="I9" s="44"/>
      <c r="J9" s="44"/>
      <c r="K9" s="44">
        <f t="shared" si="2"/>
        <v>0.58</v>
      </c>
      <c r="L9" s="44"/>
      <c r="M9" s="44"/>
      <c r="N9" s="44"/>
      <c r="O9" s="44"/>
      <c r="P9" s="44">
        <v>0.58</v>
      </c>
      <c r="Q9" s="44"/>
      <c r="R9" s="44">
        <f t="shared" si="3"/>
        <v>0</v>
      </c>
      <c r="S9" s="44"/>
      <c r="T9" s="44"/>
      <c r="U9" s="77"/>
    </row>
    <row r="10" ht="28" customHeight="1" spans="1:21">
      <c r="A10" s="30">
        <v>210</v>
      </c>
      <c r="B10" s="82" t="s">
        <v>164</v>
      </c>
      <c r="C10" s="82" t="s">
        <v>165</v>
      </c>
      <c r="D10" s="23" t="s">
        <v>166</v>
      </c>
      <c r="E10" s="81">
        <f t="shared" si="0"/>
        <v>2.06</v>
      </c>
      <c r="F10" s="44">
        <f t="shared" si="1"/>
        <v>0</v>
      </c>
      <c r="G10" s="83"/>
      <c r="H10" s="83"/>
      <c r="I10" s="83"/>
      <c r="J10" s="83"/>
      <c r="K10" s="44">
        <f t="shared" si="2"/>
        <v>2.06</v>
      </c>
      <c r="L10" s="83"/>
      <c r="M10" s="83"/>
      <c r="N10" s="83"/>
      <c r="O10" s="83">
        <v>2.06</v>
      </c>
      <c r="P10" s="83"/>
      <c r="Q10" s="83"/>
      <c r="R10" s="44">
        <f t="shared" si="3"/>
        <v>0</v>
      </c>
      <c r="S10" s="83"/>
      <c r="T10" s="83"/>
      <c r="U10" s="87"/>
    </row>
    <row r="11" ht="28" customHeight="1" spans="1:21">
      <c r="A11" s="31">
        <v>210</v>
      </c>
      <c r="B11" s="82" t="s">
        <v>164</v>
      </c>
      <c r="C11" s="82" t="s">
        <v>167</v>
      </c>
      <c r="D11" s="23" t="s">
        <v>168</v>
      </c>
      <c r="E11" s="81">
        <f t="shared" si="0"/>
        <v>15.92</v>
      </c>
      <c r="F11" s="44">
        <f t="shared" si="1"/>
        <v>0</v>
      </c>
      <c r="G11" s="84"/>
      <c r="H11" s="84"/>
      <c r="I11" s="84"/>
      <c r="J11" s="84"/>
      <c r="K11" s="44">
        <f t="shared" si="2"/>
        <v>15.92</v>
      </c>
      <c r="L11" s="84"/>
      <c r="M11" s="84"/>
      <c r="N11" s="84">
        <v>15.92</v>
      </c>
      <c r="O11" s="84"/>
      <c r="P11" s="84"/>
      <c r="Q11" s="84"/>
      <c r="R11" s="44">
        <f t="shared" si="3"/>
        <v>0</v>
      </c>
      <c r="S11" s="84"/>
      <c r="T11" s="84"/>
      <c r="U11" s="88"/>
    </row>
    <row r="12" ht="28" customHeight="1" spans="1:21">
      <c r="A12" s="31">
        <v>212</v>
      </c>
      <c r="B12" s="82" t="s">
        <v>169</v>
      </c>
      <c r="C12" s="82" t="s">
        <v>169</v>
      </c>
      <c r="D12" s="23" t="s">
        <v>170</v>
      </c>
      <c r="E12" s="81">
        <f t="shared" si="0"/>
        <v>166.2</v>
      </c>
      <c r="F12" s="44">
        <f t="shared" si="1"/>
        <v>159.36</v>
      </c>
      <c r="G12" s="85">
        <v>159.36</v>
      </c>
      <c r="H12" s="84"/>
      <c r="I12" s="84"/>
      <c r="J12" s="84"/>
      <c r="K12" s="44">
        <f t="shared" si="2"/>
        <v>0</v>
      </c>
      <c r="L12" s="84"/>
      <c r="M12" s="84"/>
      <c r="N12" s="84"/>
      <c r="O12" s="84"/>
      <c r="P12" s="84"/>
      <c r="Q12" s="84"/>
      <c r="R12" s="44">
        <f t="shared" si="3"/>
        <v>6.84</v>
      </c>
      <c r="S12" s="84">
        <v>6.84</v>
      </c>
      <c r="T12" s="84"/>
      <c r="U12" s="88"/>
    </row>
    <row r="13" ht="28" customHeight="1" spans="1:21">
      <c r="A13" s="31">
        <v>221</v>
      </c>
      <c r="B13" s="82" t="s">
        <v>162</v>
      </c>
      <c r="C13" s="82" t="s">
        <v>169</v>
      </c>
      <c r="D13" s="23" t="s">
        <v>173</v>
      </c>
      <c r="E13" s="86">
        <f t="shared" si="0"/>
        <v>14.67</v>
      </c>
      <c r="F13" s="44">
        <f t="shared" si="1"/>
        <v>0</v>
      </c>
      <c r="G13" s="84"/>
      <c r="H13" s="84"/>
      <c r="I13" s="84"/>
      <c r="J13" s="84"/>
      <c r="K13" s="44">
        <f t="shared" si="2"/>
        <v>14.67</v>
      </c>
      <c r="L13" s="84"/>
      <c r="M13" s="84"/>
      <c r="N13" s="84"/>
      <c r="O13" s="84"/>
      <c r="P13" s="84"/>
      <c r="Q13" s="84">
        <v>14.67</v>
      </c>
      <c r="R13" s="44">
        <f t="shared" si="3"/>
        <v>0</v>
      </c>
      <c r="S13" s="84"/>
      <c r="T13" s="84"/>
      <c r="U13" s="88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E6" sqref="E6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18"/>
    </row>
    <row r="2" ht="46.55" customHeight="1" spans="1:10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</row>
    <row r="3" ht="24.15" customHeight="1" spans="1:10">
      <c r="A3" s="35" t="s">
        <v>28</v>
      </c>
      <c r="B3" s="35"/>
      <c r="C3" s="35"/>
      <c r="D3" s="35"/>
      <c r="E3" s="35"/>
      <c r="F3" s="35"/>
      <c r="G3" s="35"/>
      <c r="H3" s="35"/>
      <c r="I3" s="28" t="s">
        <v>29</v>
      </c>
      <c r="J3" s="28"/>
    </row>
    <row r="4" ht="23.25" customHeight="1" spans="1:10">
      <c r="A4" s="21" t="s">
        <v>147</v>
      </c>
      <c r="B4" s="21"/>
      <c r="C4" s="21"/>
      <c r="D4" s="54" t="s">
        <v>148</v>
      </c>
      <c r="E4" s="21" t="s">
        <v>231</v>
      </c>
      <c r="F4" s="21" t="s">
        <v>232</v>
      </c>
      <c r="G4" s="21" t="s">
        <v>233</v>
      </c>
      <c r="H4" s="21" t="s">
        <v>234</v>
      </c>
      <c r="I4" s="21" t="s">
        <v>235</v>
      </c>
      <c r="J4" s="21" t="s">
        <v>236</v>
      </c>
    </row>
    <row r="5" ht="23.25" customHeight="1" spans="1:10">
      <c r="A5" s="21" t="s">
        <v>154</v>
      </c>
      <c r="B5" s="21" t="s">
        <v>155</v>
      </c>
      <c r="C5" s="21" t="s">
        <v>156</v>
      </c>
      <c r="D5" s="55"/>
      <c r="E5" s="21"/>
      <c r="F5" s="21"/>
      <c r="G5" s="21"/>
      <c r="H5" s="21"/>
      <c r="I5" s="21"/>
      <c r="J5" s="21"/>
    </row>
    <row r="6" ht="22.8" customHeight="1" spans="1:10">
      <c r="A6" s="50"/>
      <c r="B6" s="50"/>
      <c r="C6" s="50"/>
      <c r="D6" s="50"/>
      <c r="E6" s="47"/>
      <c r="F6" s="52"/>
      <c r="G6" s="52"/>
      <c r="H6" s="52"/>
      <c r="I6" s="52"/>
      <c r="J6" s="52"/>
    </row>
    <row r="7" ht="22.8" customHeight="1" spans="1:10">
      <c r="A7" s="50"/>
      <c r="B7" s="50"/>
      <c r="C7" s="50"/>
      <c r="D7" s="50"/>
      <c r="E7" s="47"/>
      <c r="F7" s="52"/>
      <c r="G7" s="52"/>
      <c r="H7" s="52"/>
      <c r="I7" s="52"/>
      <c r="J7" s="52"/>
    </row>
    <row r="8" ht="22.8" customHeight="1" spans="1:10">
      <c r="A8" s="50"/>
      <c r="B8" s="50"/>
      <c r="C8" s="50"/>
      <c r="D8" s="50"/>
      <c r="E8" s="47"/>
      <c r="F8" s="52"/>
      <c r="G8" s="52"/>
      <c r="H8" s="52"/>
      <c r="I8" s="52"/>
      <c r="J8" s="52"/>
    </row>
    <row r="9" ht="22.8" customHeight="1" spans="1:10">
      <c r="A9" s="72"/>
      <c r="B9" s="72"/>
      <c r="C9" s="72"/>
      <c r="D9" s="72"/>
      <c r="E9" s="22" t="s">
        <v>237</v>
      </c>
      <c r="F9" s="65"/>
      <c r="G9" s="65"/>
      <c r="H9" s="65"/>
      <c r="I9" s="65"/>
      <c r="J9" s="65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E9" sqref="E9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18"/>
    </row>
    <row r="2" ht="40.5" customHeight="1" spans="1:17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ht="24.15" customHeight="1" spans="1:17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8" t="s">
        <v>29</v>
      </c>
      <c r="Q3" s="28"/>
    </row>
    <row r="4" ht="24.15" customHeight="1" spans="1:17">
      <c r="A4" s="21" t="s">
        <v>147</v>
      </c>
      <c r="B4" s="21"/>
      <c r="C4" s="21"/>
      <c r="D4" s="54" t="s">
        <v>148</v>
      </c>
      <c r="E4" s="21" t="s">
        <v>231</v>
      </c>
      <c r="F4" s="21" t="s">
        <v>238</v>
      </c>
      <c r="G4" s="21" t="s">
        <v>239</v>
      </c>
      <c r="H4" s="21" t="s">
        <v>240</v>
      </c>
      <c r="I4" s="21" t="s">
        <v>241</v>
      </c>
      <c r="J4" s="21" t="s">
        <v>242</v>
      </c>
      <c r="K4" s="21" t="s">
        <v>243</v>
      </c>
      <c r="L4" s="21" t="s">
        <v>244</v>
      </c>
      <c r="M4" s="21" t="s">
        <v>233</v>
      </c>
      <c r="N4" s="21" t="s">
        <v>245</v>
      </c>
      <c r="O4" s="21" t="s">
        <v>246</v>
      </c>
      <c r="P4" s="21" t="s">
        <v>234</v>
      </c>
      <c r="Q4" s="21" t="s">
        <v>236</v>
      </c>
    </row>
    <row r="5" ht="21.55" customHeight="1" spans="1:17">
      <c r="A5" s="21" t="s">
        <v>154</v>
      </c>
      <c r="B5" s="21" t="s">
        <v>155</v>
      </c>
      <c r="C5" s="21" t="s">
        <v>156</v>
      </c>
      <c r="D5" s="55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ht="22.8" customHeight="1" spans="1:17">
      <c r="A6" s="50"/>
      <c r="B6" s="50"/>
      <c r="C6" s="50"/>
      <c r="D6" s="50"/>
      <c r="E6" s="47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ht="22.8" customHeight="1" spans="1:17">
      <c r="A7" s="50"/>
      <c r="B7" s="50"/>
      <c r="C7" s="50"/>
      <c r="D7" s="50"/>
      <c r="E7" s="47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ht="22.8" customHeight="1" spans="1:17">
      <c r="A8" s="50"/>
      <c r="B8" s="50"/>
      <c r="C8" s="50"/>
      <c r="D8" s="50"/>
      <c r="E8" s="47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ht="22.8" customHeight="1" spans="1:17">
      <c r="A9" s="72"/>
      <c r="B9" s="72"/>
      <c r="C9" s="72"/>
      <c r="D9" s="72"/>
      <c r="E9" s="47" t="s">
        <v>237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F4" sqref="F4:P4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7" width="7.18333333333333" style="33" customWidth="1"/>
    <col min="8" max="14" width="7.18333333333333" customWidth="1"/>
    <col min="15" max="15" width="7.18333333333333" style="33" customWidth="1"/>
    <col min="16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18"/>
    </row>
    <row r="2" ht="36.2" customHeight="1" spans="1:19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4.15" customHeight="1" spans="1:19">
      <c r="A3" s="20" t="s">
        <v>28</v>
      </c>
      <c r="B3" s="20"/>
      <c r="C3" s="20"/>
      <c r="D3" s="20"/>
      <c r="E3" s="20"/>
      <c r="F3" s="20"/>
      <c r="G3" s="66"/>
      <c r="H3" s="20"/>
      <c r="I3" s="20"/>
      <c r="J3" s="20"/>
      <c r="K3" s="20"/>
      <c r="L3" s="20"/>
      <c r="M3" s="20"/>
      <c r="N3" s="20"/>
      <c r="O3" s="66"/>
      <c r="P3" s="20"/>
      <c r="Q3" s="20"/>
      <c r="R3" s="28" t="s">
        <v>29</v>
      </c>
      <c r="S3" s="28"/>
    </row>
    <row r="4" ht="28.45" customHeight="1" spans="1:19">
      <c r="A4" s="21" t="s">
        <v>147</v>
      </c>
      <c r="B4" s="21"/>
      <c r="C4" s="21"/>
      <c r="D4" s="54" t="s">
        <v>148</v>
      </c>
      <c r="E4" s="21" t="s">
        <v>231</v>
      </c>
      <c r="F4" s="21" t="s">
        <v>176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 t="s">
        <v>179</v>
      </c>
      <c r="R4" s="21"/>
      <c r="S4" s="21"/>
    </row>
    <row r="5" ht="36.2" customHeight="1" spans="1:19">
      <c r="A5" s="21" t="s">
        <v>154</v>
      </c>
      <c r="B5" s="21" t="s">
        <v>155</v>
      </c>
      <c r="C5" s="21" t="s">
        <v>156</v>
      </c>
      <c r="D5" s="55"/>
      <c r="E5" s="21"/>
      <c r="F5" s="21" t="s">
        <v>128</v>
      </c>
      <c r="G5" s="21" t="s">
        <v>247</v>
      </c>
      <c r="H5" s="21" t="s">
        <v>248</v>
      </c>
      <c r="I5" s="21" t="s">
        <v>249</v>
      </c>
      <c r="J5" s="21" t="s">
        <v>250</v>
      </c>
      <c r="K5" s="21" t="s">
        <v>251</v>
      </c>
      <c r="L5" s="21" t="s">
        <v>252</v>
      </c>
      <c r="M5" s="21" t="s">
        <v>253</v>
      </c>
      <c r="N5" s="21" t="s">
        <v>254</v>
      </c>
      <c r="O5" s="21" t="s">
        <v>255</v>
      </c>
      <c r="P5" s="21" t="s">
        <v>256</v>
      </c>
      <c r="Q5" s="21" t="s">
        <v>128</v>
      </c>
      <c r="R5" s="21" t="s">
        <v>212</v>
      </c>
      <c r="S5" s="21" t="s">
        <v>216</v>
      </c>
    </row>
    <row r="6" s="33" customFormat="1" ht="22.8" customHeight="1" spans="1:19">
      <c r="A6" s="67"/>
      <c r="B6" s="67"/>
      <c r="C6" s="67"/>
      <c r="D6" s="67"/>
      <c r="E6" s="39">
        <f>F6+Q6</f>
        <v>36.99</v>
      </c>
      <c r="F6" s="39">
        <f>G6+H6+I6+J6+K6+L6++M6+N6+O6+P6</f>
        <v>36.99</v>
      </c>
      <c r="G6" s="39">
        <v>11.2</v>
      </c>
      <c r="H6" s="39"/>
      <c r="I6" s="39"/>
      <c r="J6" s="39"/>
      <c r="K6" s="39"/>
      <c r="L6" s="39"/>
      <c r="M6" s="39"/>
      <c r="N6" s="39"/>
      <c r="O6" s="39">
        <v>5</v>
      </c>
      <c r="P6" s="39">
        <v>20.79</v>
      </c>
      <c r="Q6" s="39">
        <f>R6+S6</f>
        <v>0</v>
      </c>
      <c r="R6" s="74"/>
      <c r="S6" s="74"/>
    </row>
    <row r="7" ht="22.8" customHeight="1" spans="1:19">
      <c r="A7" s="70">
        <v>212</v>
      </c>
      <c r="B7" s="71" t="s">
        <v>169</v>
      </c>
      <c r="C7" s="71" t="s">
        <v>162</v>
      </c>
      <c r="D7" s="38" t="s">
        <v>171</v>
      </c>
      <c r="E7" s="39">
        <f>F7+Q7</f>
        <v>36.99</v>
      </c>
      <c r="F7" s="39">
        <f>G7+H7+I7+J7+K7+L7++M7+N7+O7+P7</f>
        <v>36.99</v>
      </c>
      <c r="G7" s="44">
        <v>11.2</v>
      </c>
      <c r="H7" s="73"/>
      <c r="I7" s="73"/>
      <c r="J7" s="73"/>
      <c r="K7" s="73"/>
      <c r="L7" s="73"/>
      <c r="M7" s="73"/>
      <c r="N7" s="73"/>
      <c r="O7" s="44">
        <v>5</v>
      </c>
      <c r="P7" s="44">
        <v>20.79</v>
      </c>
      <c r="Q7" s="44">
        <f>R7+S7</f>
        <v>0</v>
      </c>
      <c r="R7" s="75"/>
      <c r="S7" s="75"/>
    </row>
    <row r="8" ht="22.8" customHeight="1" spans="1:19">
      <c r="A8" s="24"/>
      <c r="B8" s="24"/>
      <c r="C8" s="24"/>
      <c r="D8" s="24"/>
      <c r="E8" s="74"/>
      <c r="F8" s="74"/>
      <c r="G8" s="74"/>
      <c r="H8" s="75"/>
      <c r="I8" s="75"/>
      <c r="J8" s="75"/>
      <c r="K8" s="75"/>
      <c r="L8" s="75"/>
      <c r="M8" s="75"/>
      <c r="N8" s="75"/>
      <c r="O8" s="74"/>
      <c r="P8" s="75"/>
      <c r="Q8" s="74"/>
      <c r="R8" s="75"/>
      <c r="S8" s="75"/>
    </row>
    <row r="9" ht="22.8" customHeight="1" spans="1:19">
      <c r="A9" s="76"/>
      <c r="B9" s="76"/>
      <c r="C9" s="76"/>
      <c r="D9" s="76"/>
      <c r="E9" s="74"/>
      <c r="F9" s="74"/>
      <c r="G9" s="77"/>
      <c r="H9" s="78"/>
      <c r="I9" s="78"/>
      <c r="J9" s="78"/>
      <c r="K9" s="78"/>
      <c r="L9" s="78"/>
      <c r="M9" s="78"/>
      <c r="N9" s="78"/>
      <c r="O9" s="77"/>
      <c r="P9" s="78"/>
      <c r="Q9" s="74"/>
      <c r="R9" s="78"/>
      <c r="S9" s="78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topLeftCell="D1" workbookViewId="0">
      <selection activeCell="F7" sqref="F7:Z7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6" width="7.18333333333333" style="33" customWidth="1"/>
    <col min="7" max="9" width="7.18333333333333" customWidth="1"/>
    <col min="10" max="12" width="7.18333333333333" style="33" customWidth="1"/>
    <col min="13" max="26" width="7.18333333333333" customWidth="1"/>
    <col min="27" max="32" width="7.18333333333333" style="33" customWidth="1"/>
    <col min="33" max="34" width="9.76666666666667" customWidth="1"/>
  </cols>
  <sheetData>
    <row r="1" ht="16.35" customHeight="1" spans="1:1">
      <c r="A1" s="18"/>
    </row>
    <row r="2" ht="43.95" customHeight="1" spans="1:32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</row>
    <row r="3" ht="24.15" customHeight="1" spans="1:32">
      <c r="A3" s="20" t="s">
        <v>28</v>
      </c>
      <c r="B3" s="20"/>
      <c r="C3" s="20"/>
      <c r="D3" s="20"/>
      <c r="E3" s="20"/>
      <c r="F3" s="66"/>
      <c r="G3" s="20"/>
      <c r="H3" s="20"/>
      <c r="I3" s="20"/>
      <c r="J3" s="66"/>
      <c r="K3" s="66"/>
      <c r="L3" s="66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66"/>
      <c r="AB3" s="66"/>
      <c r="AC3" s="66"/>
      <c r="AD3" s="66"/>
      <c r="AE3" s="66" t="s">
        <v>29</v>
      </c>
      <c r="AF3" s="66"/>
    </row>
    <row r="4" ht="25" customHeight="1" spans="1:32">
      <c r="A4" s="21" t="s">
        <v>147</v>
      </c>
      <c r="B4" s="21"/>
      <c r="C4" s="21"/>
      <c r="D4" s="54" t="s">
        <v>148</v>
      </c>
      <c r="E4" s="21" t="s">
        <v>257</v>
      </c>
      <c r="F4" s="21" t="s">
        <v>258</v>
      </c>
      <c r="G4" s="21" t="s">
        <v>259</v>
      </c>
      <c r="H4" s="21" t="s">
        <v>260</v>
      </c>
      <c r="I4" s="21" t="s">
        <v>261</v>
      </c>
      <c r="J4" s="21" t="s">
        <v>262</v>
      </c>
      <c r="K4" s="21" t="s">
        <v>263</v>
      </c>
      <c r="L4" s="21" t="s">
        <v>264</v>
      </c>
      <c r="M4" s="21" t="s">
        <v>265</v>
      </c>
      <c r="N4" s="21" t="s">
        <v>266</v>
      </c>
      <c r="O4" s="21" t="s">
        <v>267</v>
      </c>
      <c r="P4" s="21" t="s">
        <v>253</v>
      </c>
      <c r="Q4" s="21" t="s">
        <v>255</v>
      </c>
      <c r="R4" s="21" t="s">
        <v>268</v>
      </c>
      <c r="S4" s="21" t="s">
        <v>248</v>
      </c>
      <c r="T4" s="21" t="s">
        <v>249</v>
      </c>
      <c r="U4" s="21" t="s">
        <v>252</v>
      </c>
      <c r="V4" s="21" t="s">
        <v>269</v>
      </c>
      <c r="W4" s="21" t="s">
        <v>270</v>
      </c>
      <c r="X4" s="21" t="s">
        <v>271</v>
      </c>
      <c r="Y4" s="21" t="s">
        <v>272</v>
      </c>
      <c r="Z4" s="21" t="s">
        <v>251</v>
      </c>
      <c r="AA4" s="21" t="s">
        <v>273</v>
      </c>
      <c r="AB4" s="21" t="s">
        <v>274</v>
      </c>
      <c r="AC4" s="21" t="s">
        <v>254</v>
      </c>
      <c r="AD4" s="21" t="s">
        <v>275</v>
      </c>
      <c r="AE4" s="21" t="s">
        <v>276</v>
      </c>
      <c r="AF4" s="21" t="s">
        <v>256</v>
      </c>
    </row>
    <row r="5" ht="21.55" customHeight="1" spans="1:32">
      <c r="A5" s="21" t="s">
        <v>154</v>
      </c>
      <c r="B5" s="21" t="s">
        <v>155</v>
      </c>
      <c r="C5" s="21" t="s">
        <v>156</v>
      </c>
      <c r="D5" s="55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</row>
    <row r="6" ht="22.8" customHeight="1" spans="1:32">
      <c r="A6" s="67"/>
      <c r="B6" s="67"/>
      <c r="C6" s="67"/>
      <c r="D6" s="68"/>
      <c r="E6" s="47">
        <f>SUM(F6:AF6)</f>
        <v>0</v>
      </c>
      <c r="F6" s="47"/>
      <c r="G6" s="69"/>
      <c r="H6" s="69"/>
      <c r="I6" s="69"/>
      <c r="J6" s="47"/>
      <c r="K6" s="47"/>
      <c r="L6" s="47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47"/>
      <c r="AB6" s="47"/>
      <c r="AC6" s="47"/>
      <c r="AD6" s="47"/>
      <c r="AE6" s="47"/>
      <c r="AF6" s="47"/>
    </row>
    <row r="7" ht="22.8" customHeight="1" spans="1:32">
      <c r="A7" s="70">
        <v>212</v>
      </c>
      <c r="B7" s="71" t="s">
        <v>169</v>
      </c>
      <c r="C7" s="71" t="s">
        <v>162</v>
      </c>
      <c r="D7" s="38" t="s">
        <v>171</v>
      </c>
      <c r="E7" s="47">
        <f>SUM(F7:AF7)</f>
        <v>36.99</v>
      </c>
      <c r="F7" s="47">
        <v>2.2</v>
      </c>
      <c r="G7" s="69"/>
      <c r="H7" s="69"/>
      <c r="I7" s="69"/>
      <c r="J7" s="47">
        <v>1</v>
      </c>
      <c r="K7" s="47">
        <v>3</v>
      </c>
      <c r="L7" s="47"/>
      <c r="M7" s="69"/>
      <c r="N7" s="69"/>
      <c r="O7" s="69"/>
      <c r="P7" s="69"/>
      <c r="Q7" s="47">
        <v>5</v>
      </c>
      <c r="R7" s="69"/>
      <c r="S7" s="69"/>
      <c r="T7" s="69"/>
      <c r="U7" s="69"/>
      <c r="V7" s="69"/>
      <c r="W7" s="69"/>
      <c r="X7" s="69"/>
      <c r="Y7" s="69"/>
      <c r="Z7" s="69"/>
      <c r="AA7" s="47">
        <v>5</v>
      </c>
      <c r="AB7" s="47"/>
      <c r="AC7" s="47"/>
      <c r="AD7" s="47"/>
      <c r="AE7" s="47"/>
      <c r="AF7" s="47">
        <v>20.79</v>
      </c>
    </row>
    <row r="8" ht="22.8" customHeight="1" spans="1:32">
      <c r="A8" s="50"/>
      <c r="B8" s="50"/>
      <c r="C8" s="50"/>
      <c r="D8" s="50"/>
      <c r="E8" s="47"/>
      <c r="F8" s="47"/>
      <c r="G8" s="69"/>
      <c r="H8" s="69"/>
      <c r="I8" s="69"/>
      <c r="J8" s="47"/>
      <c r="K8" s="47"/>
      <c r="L8" s="47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47"/>
      <c r="AB8" s="47"/>
      <c r="AC8" s="47"/>
      <c r="AD8" s="47"/>
      <c r="AE8" s="47"/>
      <c r="AF8" s="47"/>
    </row>
    <row r="9" ht="22.8" customHeight="1" spans="1:32">
      <c r="A9" s="72"/>
      <c r="B9" s="72"/>
      <c r="C9" s="72"/>
      <c r="D9" s="72"/>
      <c r="E9" s="47"/>
      <c r="F9" s="22"/>
      <c r="G9" s="65"/>
      <c r="H9" s="65"/>
      <c r="I9" s="65"/>
      <c r="J9" s="22"/>
      <c r="K9" s="22"/>
      <c r="L9" s="22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22"/>
      <c r="AB9" s="22"/>
      <c r="AC9" s="22"/>
      <c r="AD9" s="22"/>
      <c r="AE9" s="22"/>
      <c r="AF9" s="22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3" sqref="A3:E3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56" t="s">
        <v>19</v>
      </c>
      <c r="B2" s="56"/>
      <c r="C2" s="56"/>
      <c r="D2" s="56"/>
      <c r="E2" s="56"/>
      <c r="F2" s="56"/>
      <c r="G2" s="56"/>
    </row>
    <row r="3" ht="24.15" customHeight="1" spans="1:7">
      <c r="A3" s="57" t="s">
        <v>28</v>
      </c>
      <c r="B3" s="57"/>
      <c r="C3" s="57"/>
      <c r="D3" s="57"/>
      <c r="E3" s="57"/>
      <c r="F3" s="58" t="s">
        <v>29</v>
      </c>
      <c r="G3" s="58"/>
    </row>
    <row r="4" ht="23.25" customHeight="1" spans="1:7">
      <c r="A4" s="59" t="s">
        <v>277</v>
      </c>
      <c r="B4" s="59" t="s">
        <v>278</v>
      </c>
      <c r="C4" s="59" t="s">
        <v>279</v>
      </c>
      <c r="D4" s="59" t="s">
        <v>280</v>
      </c>
      <c r="E4" s="59"/>
      <c r="F4" s="59"/>
      <c r="G4" s="59" t="s">
        <v>281</v>
      </c>
    </row>
    <row r="5" ht="25.85" customHeight="1" spans="1:7">
      <c r="A5" s="59"/>
      <c r="B5" s="59"/>
      <c r="C5" s="59"/>
      <c r="D5" s="59" t="s">
        <v>131</v>
      </c>
      <c r="E5" s="59" t="s">
        <v>282</v>
      </c>
      <c r="F5" s="59" t="s">
        <v>283</v>
      </c>
      <c r="G5" s="59"/>
    </row>
    <row r="6" ht="22.8" customHeight="1" spans="1:7">
      <c r="A6" s="60"/>
      <c r="B6" s="61">
        <f>C6+D6+G6</f>
        <v>0</v>
      </c>
      <c r="C6" s="62"/>
      <c r="D6" s="61">
        <f>E6+F6</f>
        <v>0</v>
      </c>
      <c r="E6" s="62"/>
      <c r="F6" s="62"/>
      <c r="G6" s="62"/>
    </row>
    <row r="7" ht="22.8" customHeight="1" spans="1:7">
      <c r="A7" s="63"/>
      <c r="B7" s="61">
        <f>C7+D7+G7</f>
        <v>0</v>
      </c>
      <c r="C7" s="64"/>
      <c r="D7" s="61">
        <f>E7+F7</f>
        <v>0</v>
      </c>
      <c r="E7" s="64"/>
      <c r="F7" s="64"/>
      <c r="G7" s="64"/>
    </row>
    <row r="8" ht="22.8" customHeight="1" spans="1:7">
      <c r="A8" s="49"/>
      <c r="B8" s="61" t="s">
        <v>237</v>
      </c>
      <c r="C8" s="65"/>
      <c r="D8" s="61">
        <f>E8+F8</f>
        <v>0</v>
      </c>
      <c r="E8" s="65"/>
      <c r="F8" s="65"/>
      <c r="G8" s="65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7" sqref="D7"/>
    </sheetView>
  </sheetViews>
  <sheetFormatPr defaultColWidth="10" defaultRowHeight="13.5" outlineLevelRow="7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8"/>
    </row>
    <row r="2" ht="38.8" customHeight="1" spans="1:8">
      <c r="A2" s="34" t="s">
        <v>20</v>
      </c>
      <c r="B2" s="34"/>
      <c r="C2" s="34"/>
      <c r="D2" s="34"/>
      <c r="E2" s="34"/>
      <c r="F2" s="34"/>
      <c r="G2" s="34"/>
      <c r="H2" s="34"/>
    </row>
    <row r="3" ht="24.15" customHeight="1" spans="1:8">
      <c r="A3" s="20" t="s">
        <v>28</v>
      </c>
      <c r="B3" s="20"/>
      <c r="C3" s="20"/>
      <c r="D3" s="20"/>
      <c r="E3" s="20"/>
      <c r="F3" s="20"/>
      <c r="G3" s="28" t="s">
        <v>29</v>
      </c>
      <c r="H3" s="28"/>
    </row>
    <row r="4" ht="23.25" customHeight="1" spans="1:8">
      <c r="A4" s="21" t="s">
        <v>284</v>
      </c>
      <c r="B4" s="21" t="s">
        <v>285</v>
      </c>
      <c r="C4" s="21" t="s">
        <v>128</v>
      </c>
      <c r="D4" s="21" t="s">
        <v>286</v>
      </c>
      <c r="E4" s="21"/>
      <c r="F4" s="21"/>
      <c r="G4" s="21"/>
      <c r="H4" s="21" t="s">
        <v>150</v>
      </c>
    </row>
    <row r="5" ht="19.8" customHeight="1" spans="1:8">
      <c r="A5" s="21"/>
      <c r="B5" s="21"/>
      <c r="C5" s="21"/>
      <c r="D5" s="21" t="s">
        <v>131</v>
      </c>
      <c r="E5" s="21" t="s">
        <v>210</v>
      </c>
      <c r="F5" s="21"/>
      <c r="G5" s="21" t="s">
        <v>211</v>
      </c>
      <c r="H5" s="21"/>
    </row>
    <row r="6" ht="27.6" customHeight="1" spans="1:8">
      <c r="A6" s="21"/>
      <c r="B6" s="21"/>
      <c r="C6" s="21"/>
      <c r="D6" s="21"/>
      <c r="E6" s="21" t="s">
        <v>190</v>
      </c>
      <c r="F6" s="21" t="s">
        <v>183</v>
      </c>
      <c r="G6" s="21"/>
      <c r="H6" s="21"/>
    </row>
    <row r="7" ht="22.8" customHeight="1" spans="1:8">
      <c r="A7" s="50"/>
      <c r="B7" s="51"/>
      <c r="C7" s="47">
        <f>D7+H7</f>
        <v>0</v>
      </c>
      <c r="D7" s="47">
        <f>E7+F7+G7</f>
        <v>0</v>
      </c>
      <c r="E7" s="52"/>
      <c r="F7" s="52"/>
      <c r="G7" s="52"/>
      <c r="H7" s="52"/>
    </row>
    <row r="8" ht="22.8" customHeight="1" spans="1:8">
      <c r="A8" s="53"/>
      <c r="B8" s="51" t="s">
        <v>237</v>
      </c>
      <c r="C8" s="47">
        <f>D8+H8</f>
        <v>0</v>
      </c>
      <c r="D8" s="47">
        <f>E8+F8+G8</f>
        <v>0</v>
      </c>
      <c r="E8" s="52"/>
      <c r="F8" s="52"/>
      <c r="G8" s="52"/>
      <c r="H8" s="5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selection activeCell="D7" sqref="D7"/>
    </sheetView>
  </sheetViews>
  <sheetFormatPr defaultColWidth="10" defaultRowHeight="13.5" outlineLevelRow="6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18"/>
    </row>
    <row r="2" ht="47.4" customHeight="1" spans="1:16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ht="24.15" customHeight="1" spans="1:19">
      <c r="A3" s="20" t="s">
        <v>287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8" t="s">
        <v>29</v>
      </c>
      <c r="S3" s="28"/>
    </row>
    <row r="4" ht="27.6" customHeight="1" spans="1:19">
      <c r="A4" s="21" t="s">
        <v>147</v>
      </c>
      <c r="B4" s="21"/>
      <c r="C4" s="21"/>
      <c r="D4" s="54" t="s">
        <v>148</v>
      </c>
      <c r="E4" s="21" t="s">
        <v>174</v>
      </c>
      <c r="F4" s="21" t="s">
        <v>175</v>
      </c>
      <c r="G4" s="21" t="s">
        <v>176</v>
      </c>
      <c r="H4" s="21" t="s">
        <v>177</v>
      </c>
      <c r="I4" s="21" t="s">
        <v>178</v>
      </c>
      <c r="J4" s="21" t="s">
        <v>179</v>
      </c>
      <c r="K4" s="21" t="s">
        <v>180</v>
      </c>
      <c r="L4" s="21" t="s">
        <v>181</v>
      </c>
      <c r="M4" s="21" t="s">
        <v>182</v>
      </c>
      <c r="N4" s="21" t="s">
        <v>183</v>
      </c>
      <c r="O4" s="21" t="s">
        <v>184</v>
      </c>
      <c r="P4" s="21" t="s">
        <v>185</v>
      </c>
      <c r="Q4" s="21" t="s">
        <v>186</v>
      </c>
      <c r="R4" s="21" t="s">
        <v>187</v>
      </c>
      <c r="S4" s="21" t="s">
        <v>188</v>
      </c>
    </row>
    <row r="5" ht="19.8" customHeight="1" spans="1:19">
      <c r="A5" s="21" t="s">
        <v>154</v>
      </c>
      <c r="B5" s="21" t="s">
        <v>155</v>
      </c>
      <c r="C5" s="21" t="s">
        <v>156</v>
      </c>
      <c r="D5" s="55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ht="22.8" customHeight="1" spans="1:19">
      <c r="A6" s="50"/>
      <c r="B6" s="50"/>
      <c r="C6" s="50"/>
      <c r="D6" s="50"/>
      <c r="E6" s="47">
        <f>SUM(F6:S6)</f>
        <v>0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ht="22.8" customHeight="1" spans="1:19">
      <c r="A7" s="50"/>
      <c r="B7" s="50"/>
      <c r="C7" s="50"/>
      <c r="D7" s="51" t="s">
        <v>237</v>
      </c>
      <c r="E7" s="47">
        <f>SUM(F7:S7)</f>
        <v>0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selection activeCell="I7" sqref="I7"/>
    </sheetView>
  </sheetViews>
  <sheetFormatPr defaultColWidth="10" defaultRowHeight="13.5" outlineLevelRow="6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18"/>
    </row>
    <row r="2" ht="47.4" customHeight="1" spans="1:19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33.6" customHeight="1" spans="1:19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8" t="s">
        <v>29</v>
      </c>
      <c r="P3" s="28"/>
      <c r="Q3" s="28"/>
      <c r="R3" s="28"/>
      <c r="S3" s="28"/>
    </row>
    <row r="4" ht="29.3" customHeight="1" spans="1:19">
      <c r="A4" s="21" t="s">
        <v>147</v>
      </c>
      <c r="B4" s="21"/>
      <c r="C4" s="21"/>
      <c r="D4" s="54" t="s">
        <v>148</v>
      </c>
      <c r="E4" s="21" t="s">
        <v>189</v>
      </c>
      <c r="F4" s="21" t="s">
        <v>149</v>
      </c>
      <c r="G4" s="21"/>
      <c r="H4" s="21"/>
      <c r="I4" s="21"/>
      <c r="J4" s="21" t="s">
        <v>150</v>
      </c>
      <c r="K4" s="21"/>
      <c r="L4" s="21"/>
      <c r="M4" s="21"/>
      <c r="N4" s="21"/>
      <c r="O4" s="21"/>
      <c r="P4" s="21"/>
      <c r="Q4" s="21"/>
      <c r="R4" s="21"/>
      <c r="S4" s="21"/>
    </row>
    <row r="5" ht="50" customHeight="1" spans="1:19">
      <c r="A5" s="21" t="s">
        <v>154</v>
      </c>
      <c r="B5" s="21" t="s">
        <v>155</v>
      </c>
      <c r="C5" s="21" t="s">
        <v>156</v>
      </c>
      <c r="D5" s="55"/>
      <c r="E5" s="21"/>
      <c r="F5" s="21" t="s">
        <v>128</v>
      </c>
      <c r="G5" s="21" t="s">
        <v>190</v>
      </c>
      <c r="H5" s="21" t="s">
        <v>191</v>
      </c>
      <c r="I5" s="21" t="s">
        <v>183</v>
      </c>
      <c r="J5" s="21" t="s">
        <v>128</v>
      </c>
      <c r="K5" s="21" t="s">
        <v>193</v>
      </c>
      <c r="L5" s="21" t="s">
        <v>194</v>
      </c>
      <c r="M5" s="21" t="s">
        <v>185</v>
      </c>
      <c r="N5" s="21" t="s">
        <v>195</v>
      </c>
      <c r="O5" s="21" t="s">
        <v>196</v>
      </c>
      <c r="P5" s="21" t="s">
        <v>197</v>
      </c>
      <c r="Q5" s="21" t="s">
        <v>181</v>
      </c>
      <c r="R5" s="21" t="s">
        <v>184</v>
      </c>
      <c r="S5" s="21" t="s">
        <v>188</v>
      </c>
    </row>
    <row r="6" ht="22.8" customHeight="1" spans="1:19">
      <c r="A6" s="50"/>
      <c r="B6" s="50"/>
      <c r="C6" s="50"/>
      <c r="D6" s="50"/>
      <c r="E6" s="47">
        <f>F6+J6</f>
        <v>0</v>
      </c>
      <c r="F6" s="47">
        <f>G6+H6+I6</f>
        <v>0</v>
      </c>
      <c r="G6" s="52"/>
      <c r="H6" s="52"/>
      <c r="I6" s="52"/>
      <c r="J6" s="47">
        <f>K6+L6+M6+N6+O6+P6+Q6+R6+S6</f>
        <v>0</v>
      </c>
      <c r="K6" s="52"/>
      <c r="L6" s="52"/>
      <c r="M6" s="52"/>
      <c r="N6" s="52"/>
      <c r="O6" s="52"/>
      <c r="P6" s="52"/>
      <c r="Q6" s="52"/>
      <c r="R6" s="52"/>
      <c r="S6" s="52"/>
    </row>
    <row r="7" ht="22.8" customHeight="1" spans="1:19">
      <c r="A7" s="50"/>
      <c r="B7" s="50"/>
      <c r="C7" s="50"/>
      <c r="D7" s="51" t="s">
        <v>237</v>
      </c>
      <c r="E7" s="47">
        <f>F7+J7</f>
        <v>0</v>
      </c>
      <c r="F7" s="47">
        <f>G7+H7+I7</f>
        <v>0</v>
      </c>
      <c r="G7" s="52"/>
      <c r="H7" s="52"/>
      <c r="I7" s="52"/>
      <c r="J7" s="47">
        <f>K7+L7+M7+N7+O7+P7+Q7+R7+S7</f>
        <v>0</v>
      </c>
      <c r="K7" s="52"/>
      <c r="L7" s="52"/>
      <c r="M7" s="52"/>
      <c r="N7" s="52"/>
      <c r="O7" s="52"/>
      <c r="P7" s="52"/>
      <c r="Q7" s="52"/>
      <c r="R7" s="52"/>
      <c r="S7" s="52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26" sqref="C2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8"/>
      <c r="B1" s="79" t="s">
        <v>4</v>
      </c>
      <c r="C1" s="79"/>
    </row>
    <row r="2" ht="25" customHeight="1" spans="2:3">
      <c r="B2" s="79"/>
      <c r="C2" s="79"/>
    </row>
    <row r="3" ht="31.05" customHeight="1" spans="2:3">
      <c r="B3" s="144" t="s">
        <v>5</v>
      </c>
      <c r="C3" s="144"/>
    </row>
    <row r="4" ht="32.55" customHeight="1" spans="2:3">
      <c r="B4" s="145">
        <v>1</v>
      </c>
      <c r="C4" s="146" t="s">
        <v>6</v>
      </c>
    </row>
    <row r="5" ht="32.55" customHeight="1" spans="2:3">
      <c r="B5" s="145">
        <v>2</v>
      </c>
      <c r="C5" s="147" t="s">
        <v>7</v>
      </c>
    </row>
    <row r="6" ht="32.55" customHeight="1" spans="2:3">
      <c r="B6" s="145">
        <v>3</v>
      </c>
      <c r="C6" s="146" t="s">
        <v>8</v>
      </c>
    </row>
    <row r="7" ht="32.55" customHeight="1" spans="2:3">
      <c r="B7" s="145">
        <v>4</v>
      </c>
      <c r="C7" s="146" t="s">
        <v>9</v>
      </c>
    </row>
    <row r="8" ht="32.55" customHeight="1" spans="2:3">
      <c r="B8" s="145">
        <v>5</v>
      </c>
      <c r="C8" s="146" t="s">
        <v>10</v>
      </c>
    </row>
    <row r="9" ht="32.55" customHeight="1" spans="2:3">
      <c r="B9" s="145">
        <v>6</v>
      </c>
      <c r="C9" s="146" t="s">
        <v>11</v>
      </c>
    </row>
    <row r="10" ht="32.55" customHeight="1" spans="2:3">
      <c r="B10" s="145">
        <v>7</v>
      </c>
      <c r="C10" s="146" t="s">
        <v>12</v>
      </c>
    </row>
    <row r="11" ht="32.55" customHeight="1" spans="2:3">
      <c r="B11" s="145">
        <v>8</v>
      </c>
      <c r="C11" s="146" t="s">
        <v>13</v>
      </c>
    </row>
    <row r="12" ht="32.55" customHeight="1" spans="2:3">
      <c r="B12" s="145">
        <v>9</v>
      </c>
      <c r="C12" s="146" t="s">
        <v>14</v>
      </c>
    </row>
    <row r="13" ht="32.55" customHeight="1" spans="2:3">
      <c r="B13" s="145">
        <v>10</v>
      </c>
      <c r="C13" s="146" t="s">
        <v>15</v>
      </c>
    </row>
    <row r="14" ht="32.55" customHeight="1" spans="2:3">
      <c r="B14" s="145">
        <v>11</v>
      </c>
      <c r="C14" s="146" t="s">
        <v>16</v>
      </c>
    </row>
    <row r="15" ht="32.55" customHeight="1" spans="2:3">
      <c r="B15" s="145">
        <v>12</v>
      </c>
      <c r="C15" s="146" t="s">
        <v>17</v>
      </c>
    </row>
    <row r="16" ht="32.55" customHeight="1" spans="2:3">
      <c r="B16" s="145">
        <v>13</v>
      </c>
      <c r="C16" s="146" t="s">
        <v>18</v>
      </c>
    </row>
    <row r="17" ht="32.55" customHeight="1" spans="2:3">
      <c r="B17" s="145">
        <v>14</v>
      </c>
      <c r="C17" s="146" t="s">
        <v>19</v>
      </c>
    </row>
    <row r="18" ht="32.55" customHeight="1" spans="2:3">
      <c r="B18" s="145">
        <v>15</v>
      </c>
      <c r="C18" s="146" t="s">
        <v>20</v>
      </c>
    </row>
    <row r="19" ht="32.55" customHeight="1" spans="2:3">
      <c r="B19" s="145">
        <v>16</v>
      </c>
      <c r="C19" s="146" t="s">
        <v>21</v>
      </c>
    </row>
    <row r="20" ht="32.55" customHeight="1" spans="2:3">
      <c r="B20" s="145">
        <v>17</v>
      </c>
      <c r="C20" s="146" t="s">
        <v>22</v>
      </c>
    </row>
    <row r="21" ht="32.55" customHeight="1" spans="2:3">
      <c r="B21" s="145">
        <v>18</v>
      </c>
      <c r="C21" s="146" t="s">
        <v>23</v>
      </c>
    </row>
    <row r="22" ht="32.55" customHeight="1" spans="2:3">
      <c r="B22" s="145">
        <v>19</v>
      </c>
      <c r="C22" s="146" t="s">
        <v>24</v>
      </c>
    </row>
    <row r="23" ht="32.55" customHeight="1" spans="2:3">
      <c r="B23" s="145">
        <v>20</v>
      </c>
      <c r="C23" s="146" t="s">
        <v>25</v>
      </c>
    </row>
    <row r="24" ht="32.55" customHeight="1" spans="2:3">
      <c r="B24" s="145">
        <v>21</v>
      </c>
      <c r="C24" s="146" t="s">
        <v>26</v>
      </c>
    </row>
    <row r="25" ht="32.55" customHeight="1" spans="2:3">
      <c r="B25" s="145">
        <v>22</v>
      </c>
      <c r="C25" s="146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4" sqref="C4:G6"/>
    </sheetView>
  </sheetViews>
  <sheetFormatPr defaultColWidth="10" defaultRowHeight="13.5" outlineLevelRow="7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8"/>
    </row>
    <row r="2" ht="38.8" customHeight="1" spans="1:8">
      <c r="A2" s="34" t="s">
        <v>288</v>
      </c>
      <c r="B2" s="34"/>
      <c r="C2" s="34"/>
      <c r="D2" s="34"/>
      <c r="E2" s="34"/>
      <c r="F2" s="34"/>
      <c r="G2" s="34"/>
      <c r="H2" s="34"/>
    </row>
    <row r="3" ht="24.15" customHeight="1" spans="1:8">
      <c r="A3" s="20" t="s">
        <v>28</v>
      </c>
      <c r="B3" s="20"/>
      <c r="C3" s="20"/>
      <c r="D3" s="20"/>
      <c r="E3" s="20"/>
      <c r="F3" s="20"/>
      <c r="G3" s="20"/>
      <c r="H3" s="28" t="s">
        <v>29</v>
      </c>
    </row>
    <row r="4" ht="19.8" customHeight="1" spans="1:8">
      <c r="A4" s="21" t="s">
        <v>284</v>
      </c>
      <c r="B4" s="21" t="s">
        <v>285</v>
      </c>
      <c r="C4" s="21" t="s">
        <v>128</v>
      </c>
      <c r="D4" s="21" t="s">
        <v>289</v>
      </c>
      <c r="E4" s="21"/>
      <c r="F4" s="21"/>
      <c r="G4" s="21"/>
      <c r="H4" s="21" t="s">
        <v>150</v>
      </c>
    </row>
    <row r="5" ht="23.25" customHeight="1" spans="1:8">
      <c r="A5" s="21"/>
      <c r="B5" s="21"/>
      <c r="C5" s="21"/>
      <c r="D5" s="21" t="s">
        <v>131</v>
      </c>
      <c r="E5" s="21" t="s">
        <v>210</v>
      </c>
      <c r="F5" s="21"/>
      <c r="G5" s="21" t="s">
        <v>211</v>
      </c>
      <c r="H5" s="21"/>
    </row>
    <row r="6" ht="23.25" customHeight="1" spans="1:8">
      <c r="A6" s="21"/>
      <c r="B6" s="21"/>
      <c r="C6" s="21"/>
      <c r="D6" s="21"/>
      <c r="E6" s="21" t="s">
        <v>190</v>
      </c>
      <c r="F6" s="21" t="s">
        <v>183</v>
      </c>
      <c r="G6" s="21"/>
      <c r="H6" s="21"/>
    </row>
    <row r="7" ht="22.8" customHeight="1" spans="1:8">
      <c r="A7" s="50"/>
      <c r="B7" s="51"/>
      <c r="C7" s="47">
        <f>D7+H7</f>
        <v>0</v>
      </c>
      <c r="D7" s="47">
        <f>E7+F7+G7</f>
        <v>0</v>
      </c>
      <c r="E7" s="52"/>
      <c r="F7" s="52"/>
      <c r="G7" s="52"/>
      <c r="H7" s="52"/>
    </row>
    <row r="8" ht="22.8" customHeight="1" spans="1:8">
      <c r="A8" s="53"/>
      <c r="B8" s="51" t="s">
        <v>237</v>
      </c>
      <c r="C8" s="47">
        <f>D8+H8</f>
        <v>0</v>
      </c>
      <c r="D8" s="47">
        <f>E8+F8+G8</f>
        <v>0</v>
      </c>
      <c r="E8" s="52"/>
      <c r="F8" s="52"/>
      <c r="G8" s="52"/>
      <c r="H8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5" sqref="D5:D6"/>
    </sheetView>
  </sheetViews>
  <sheetFormatPr defaultColWidth="10" defaultRowHeight="13.5" outlineLevelRow="7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8"/>
    </row>
    <row r="2" ht="38.8" customHeight="1" spans="1:8">
      <c r="A2" s="34" t="s">
        <v>24</v>
      </c>
      <c r="B2" s="34"/>
      <c r="C2" s="34"/>
      <c r="D2" s="34"/>
      <c r="E2" s="34"/>
      <c r="F2" s="34"/>
      <c r="G2" s="34"/>
      <c r="H2" s="34"/>
    </row>
    <row r="3" ht="24.15" customHeight="1" spans="1:8">
      <c r="A3" s="20" t="s">
        <v>28</v>
      </c>
      <c r="B3" s="20"/>
      <c r="C3" s="20"/>
      <c r="D3" s="20"/>
      <c r="E3" s="20"/>
      <c r="F3" s="20"/>
      <c r="G3" s="20"/>
      <c r="H3" s="28" t="s">
        <v>29</v>
      </c>
    </row>
    <row r="4" ht="25" customHeight="1" spans="1:8">
      <c r="A4" s="21" t="s">
        <v>284</v>
      </c>
      <c r="B4" s="21" t="s">
        <v>285</v>
      </c>
      <c r="C4" s="21" t="s">
        <v>128</v>
      </c>
      <c r="D4" s="21" t="s">
        <v>290</v>
      </c>
      <c r="E4" s="21"/>
      <c r="F4" s="21"/>
      <c r="G4" s="21"/>
      <c r="H4" s="21" t="s">
        <v>150</v>
      </c>
    </row>
    <row r="5" ht="25.85" customHeight="1" spans="1:8">
      <c r="A5" s="21"/>
      <c r="B5" s="21"/>
      <c r="C5" s="21"/>
      <c r="D5" s="21" t="s">
        <v>131</v>
      </c>
      <c r="E5" s="21" t="s">
        <v>210</v>
      </c>
      <c r="F5" s="21"/>
      <c r="G5" s="21" t="s">
        <v>211</v>
      </c>
      <c r="H5" s="21"/>
    </row>
    <row r="6" ht="35.35" customHeight="1" spans="1:8">
      <c r="A6" s="21"/>
      <c r="B6" s="21"/>
      <c r="C6" s="21"/>
      <c r="D6" s="21"/>
      <c r="E6" s="21" t="s">
        <v>190</v>
      </c>
      <c r="F6" s="21" t="s">
        <v>183</v>
      </c>
      <c r="G6" s="21"/>
      <c r="H6" s="21"/>
    </row>
    <row r="7" ht="22.8" customHeight="1" spans="1:8">
      <c r="A7" s="50"/>
      <c r="B7" s="51"/>
      <c r="C7" s="47">
        <f>D7+H7</f>
        <v>0</v>
      </c>
      <c r="D7" s="47">
        <f>E7+F7+G7</f>
        <v>0</v>
      </c>
      <c r="E7" s="52"/>
      <c r="F7" s="52"/>
      <c r="G7" s="52"/>
      <c r="H7" s="52"/>
    </row>
    <row r="8" ht="22.8" customHeight="1" spans="1:8">
      <c r="A8" s="53"/>
      <c r="B8" s="51" t="s">
        <v>237</v>
      </c>
      <c r="C8" s="47">
        <f>D8+H8</f>
        <v>0</v>
      </c>
      <c r="D8" s="47">
        <f>E8+F8+G8</f>
        <v>0</v>
      </c>
      <c r="E8" s="52"/>
      <c r="F8" s="52"/>
      <c r="G8" s="52"/>
      <c r="H8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A2" workbookViewId="0">
      <selection activeCell="N7" sqref="N7"/>
    </sheetView>
  </sheetViews>
  <sheetFormatPr defaultColWidth="10" defaultRowHeight="13.5"/>
  <cols>
    <col min="1" max="1" width="22" customWidth="1"/>
    <col min="2" max="2" width="0.133333333333333" customWidth="1"/>
    <col min="3" max="3" width="21.225" customWidth="1"/>
    <col min="4" max="4" width="13.3" customWidth="1"/>
    <col min="5" max="5" width="7.775" style="33" customWidth="1"/>
    <col min="6" max="15" width="7.69166666666667" customWidth="1"/>
    <col min="16" max="18" width="9.76666666666667" customWidth="1"/>
  </cols>
  <sheetData>
    <row r="1" ht="16.35" customHeight="1" spans="1:1">
      <c r="A1" s="18"/>
    </row>
    <row r="2" ht="45.7" customHeight="1" spans="1:15">
      <c r="A2" s="34" t="s">
        <v>291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ht="24.15" customHeight="1" spans="1:15">
      <c r="A3" s="35" t="s">
        <v>28</v>
      </c>
      <c r="B3" s="35"/>
      <c r="C3" s="35"/>
      <c r="D3" s="35"/>
      <c r="E3" s="36"/>
      <c r="F3" s="35"/>
      <c r="G3" s="35"/>
      <c r="H3" s="35"/>
      <c r="I3" s="35"/>
      <c r="J3" s="35"/>
      <c r="K3" s="35"/>
      <c r="L3" s="35"/>
      <c r="M3" s="35"/>
      <c r="N3" s="28" t="s">
        <v>29</v>
      </c>
      <c r="O3" s="28"/>
    </row>
    <row r="4" ht="26.05" customHeight="1" spans="1:15">
      <c r="A4" s="21" t="s">
        <v>277</v>
      </c>
      <c r="B4" s="37"/>
      <c r="C4" s="21" t="s">
        <v>292</v>
      </c>
      <c r="D4" s="21" t="s">
        <v>293</v>
      </c>
      <c r="E4" s="21"/>
      <c r="F4" s="21"/>
      <c r="G4" s="21"/>
      <c r="H4" s="21"/>
      <c r="I4" s="21"/>
      <c r="J4" s="21"/>
      <c r="K4" s="21"/>
      <c r="L4" s="21"/>
      <c r="M4" s="21"/>
      <c r="N4" s="21" t="s">
        <v>294</v>
      </c>
      <c r="O4" s="21"/>
    </row>
    <row r="5" ht="31.9" customHeight="1" spans="1:15">
      <c r="A5" s="21"/>
      <c r="B5" s="37"/>
      <c r="C5" s="21"/>
      <c r="D5" s="21" t="s">
        <v>295</v>
      </c>
      <c r="E5" s="21" t="s">
        <v>132</v>
      </c>
      <c r="F5" s="21"/>
      <c r="G5" s="21"/>
      <c r="H5" s="21"/>
      <c r="I5" s="21"/>
      <c r="J5" s="21"/>
      <c r="K5" s="21" t="s">
        <v>296</v>
      </c>
      <c r="L5" s="21" t="s">
        <v>134</v>
      </c>
      <c r="M5" s="21" t="s">
        <v>135</v>
      </c>
      <c r="N5" s="21" t="s">
        <v>297</v>
      </c>
      <c r="O5" s="21" t="s">
        <v>298</v>
      </c>
    </row>
    <row r="6" ht="44.85" customHeight="1" spans="1:15">
      <c r="A6" s="21"/>
      <c r="B6" s="37"/>
      <c r="C6" s="21"/>
      <c r="D6" s="21"/>
      <c r="E6" s="21" t="s">
        <v>299</v>
      </c>
      <c r="F6" s="21" t="s">
        <v>201</v>
      </c>
      <c r="G6" s="21" t="s">
        <v>300</v>
      </c>
      <c r="H6" s="21" t="s">
        <v>301</v>
      </c>
      <c r="I6" s="21" t="s">
        <v>302</v>
      </c>
      <c r="J6" s="21" t="s">
        <v>303</v>
      </c>
      <c r="K6" s="21"/>
      <c r="L6" s="21"/>
      <c r="M6" s="21"/>
      <c r="N6" s="21"/>
      <c r="O6" s="21"/>
    </row>
    <row r="7" ht="22.8" customHeight="1" spans="1:15">
      <c r="A7" s="38"/>
      <c r="B7" s="37"/>
      <c r="C7" s="21"/>
      <c r="D7" s="39">
        <v>1080.78</v>
      </c>
      <c r="E7" s="39">
        <v>1080.78</v>
      </c>
      <c r="F7" s="40"/>
      <c r="G7" s="40"/>
      <c r="H7" s="40"/>
      <c r="I7" s="40"/>
      <c r="J7" s="40"/>
      <c r="K7" s="40"/>
      <c r="L7" s="40"/>
      <c r="M7" s="40"/>
      <c r="N7" s="39">
        <v>1080.78</v>
      </c>
      <c r="O7" s="38"/>
    </row>
    <row r="8" ht="22.8" customHeight="1" spans="1:15">
      <c r="A8" s="41" t="s">
        <v>3</v>
      </c>
      <c r="B8" s="42"/>
      <c r="C8" s="43" t="s">
        <v>304</v>
      </c>
      <c r="D8" s="39">
        <v>10</v>
      </c>
      <c r="E8" s="44">
        <v>10</v>
      </c>
      <c r="F8" s="45"/>
      <c r="G8" s="45"/>
      <c r="H8" s="45"/>
      <c r="I8" s="45"/>
      <c r="J8" s="45"/>
      <c r="K8" s="45"/>
      <c r="L8" s="45"/>
      <c r="M8" s="45"/>
      <c r="N8" s="44">
        <v>10</v>
      </c>
      <c r="O8" s="23"/>
    </row>
    <row r="9" ht="22.8" customHeight="1" spans="1:15">
      <c r="A9" s="41" t="s">
        <v>3</v>
      </c>
      <c r="B9" s="42"/>
      <c r="C9" s="46" t="s">
        <v>305</v>
      </c>
      <c r="D9" s="39">
        <v>5</v>
      </c>
      <c r="E9" s="44">
        <v>5</v>
      </c>
      <c r="F9" s="45"/>
      <c r="G9" s="45"/>
      <c r="H9" s="45"/>
      <c r="I9" s="45"/>
      <c r="J9" s="45"/>
      <c r="K9" s="45"/>
      <c r="L9" s="45"/>
      <c r="M9" s="45"/>
      <c r="N9" s="44">
        <v>5</v>
      </c>
      <c r="O9" s="23"/>
    </row>
    <row r="10" ht="22.8" customHeight="1" spans="1:15">
      <c r="A10" s="41" t="s">
        <v>3</v>
      </c>
      <c r="B10" s="42"/>
      <c r="C10" s="46" t="s">
        <v>306</v>
      </c>
      <c r="D10" s="47">
        <v>10</v>
      </c>
      <c r="E10" s="22">
        <v>10</v>
      </c>
      <c r="F10" s="48"/>
      <c r="G10" s="48"/>
      <c r="H10" s="48"/>
      <c r="I10" s="48"/>
      <c r="J10" s="48"/>
      <c r="K10" s="48"/>
      <c r="L10" s="48"/>
      <c r="M10" s="48"/>
      <c r="N10" s="22">
        <v>10</v>
      </c>
      <c r="O10" s="29"/>
    </row>
    <row r="11" ht="22.8" customHeight="1" spans="1:15">
      <c r="A11" s="41" t="s">
        <v>3</v>
      </c>
      <c r="B11" s="42"/>
      <c r="C11" s="46" t="s">
        <v>307</v>
      </c>
      <c r="D11" s="47">
        <v>1020.78</v>
      </c>
      <c r="E11" s="22">
        <v>1020.78</v>
      </c>
      <c r="F11" s="48"/>
      <c r="G11" s="48"/>
      <c r="H11" s="48"/>
      <c r="I11" s="48"/>
      <c r="J11" s="48"/>
      <c r="K11" s="48"/>
      <c r="L11" s="48"/>
      <c r="M11" s="48"/>
      <c r="N11" s="22">
        <v>1020.78</v>
      </c>
      <c r="O11" s="29"/>
    </row>
    <row r="12" ht="22.8" customHeight="1" spans="1:15">
      <c r="A12" s="41" t="s">
        <v>3</v>
      </c>
      <c r="B12" s="42"/>
      <c r="C12" s="46" t="s">
        <v>308</v>
      </c>
      <c r="D12" s="47">
        <v>35</v>
      </c>
      <c r="E12" s="22">
        <v>35</v>
      </c>
      <c r="F12" s="48"/>
      <c r="G12" s="48"/>
      <c r="H12" s="48"/>
      <c r="I12" s="48"/>
      <c r="J12" s="48"/>
      <c r="K12" s="48"/>
      <c r="L12" s="48"/>
      <c r="M12" s="48"/>
      <c r="N12" s="22">
        <v>35</v>
      </c>
      <c r="O12" s="29"/>
    </row>
    <row r="13" ht="22.8" customHeight="1" spans="1:15">
      <c r="A13" s="49"/>
      <c r="B13" s="42"/>
      <c r="C13" s="49"/>
      <c r="D13" s="48"/>
      <c r="E13" s="22"/>
      <c r="F13" s="48"/>
      <c r="G13" s="48"/>
      <c r="H13" s="48"/>
      <c r="I13" s="48"/>
      <c r="J13" s="48"/>
      <c r="K13" s="48"/>
      <c r="L13" s="48"/>
      <c r="M13" s="48"/>
      <c r="N13" s="48"/>
      <c r="O13" s="29"/>
    </row>
    <row r="14" ht="22.8" customHeight="1" spans="1:15">
      <c r="A14" s="49"/>
      <c r="B14" s="42"/>
      <c r="C14" s="49"/>
      <c r="D14" s="48"/>
      <c r="E14" s="22"/>
      <c r="F14" s="48"/>
      <c r="G14" s="48"/>
      <c r="H14" s="48"/>
      <c r="I14" s="48"/>
      <c r="J14" s="48"/>
      <c r="K14" s="48"/>
      <c r="L14" s="48"/>
      <c r="M14" s="48"/>
      <c r="N14" s="48"/>
      <c r="O14" s="29"/>
    </row>
    <row r="15" ht="22.8" customHeight="1" spans="1:15">
      <c r="A15" s="49"/>
      <c r="B15" s="42"/>
      <c r="C15" s="49"/>
      <c r="D15" s="48"/>
      <c r="E15" s="22"/>
      <c r="F15" s="48"/>
      <c r="G15" s="48"/>
      <c r="H15" s="48"/>
      <c r="I15" s="48"/>
      <c r="J15" s="48"/>
      <c r="K15" s="48"/>
      <c r="L15" s="48"/>
      <c r="M15" s="48"/>
      <c r="N15" s="48"/>
      <c r="O15" s="29"/>
    </row>
    <row r="16" ht="22.8" customHeight="1" spans="1:15">
      <c r="A16" s="49"/>
      <c r="B16" s="42"/>
      <c r="C16" s="49"/>
      <c r="D16" s="48"/>
      <c r="E16" s="22"/>
      <c r="F16" s="48"/>
      <c r="G16" s="48"/>
      <c r="H16" s="48"/>
      <c r="I16" s="48"/>
      <c r="J16" s="48"/>
      <c r="K16" s="48"/>
      <c r="L16" s="48"/>
      <c r="M16" s="48"/>
      <c r="N16" s="48"/>
      <c r="O16" s="29"/>
    </row>
    <row r="17" ht="22.8" customHeight="1" spans="1:15">
      <c r="A17" s="49"/>
      <c r="B17" s="42"/>
      <c r="C17" s="49"/>
      <c r="D17" s="48"/>
      <c r="E17" s="22"/>
      <c r="F17" s="48"/>
      <c r="G17" s="48"/>
      <c r="H17" s="48"/>
      <c r="I17" s="48"/>
      <c r="J17" s="48"/>
      <c r="K17" s="48"/>
      <c r="L17" s="48"/>
      <c r="M17" s="48"/>
      <c r="N17" s="48"/>
      <c r="O17" s="29"/>
    </row>
    <row r="18" ht="22.8" customHeight="1" spans="1:15">
      <c r="A18" s="49"/>
      <c r="B18" s="42"/>
      <c r="C18" s="49"/>
      <c r="D18" s="48"/>
      <c r="E18" s="22"/>
      <c r="F18" s="48"/>
      <c r="G18" s="48"/>
      <c r="H18" s="48"/>
      <c r="I18" s="48"/>
      <c r="J18" s="48"/>
      <c r="K18" s="48"/>
      <c r="L18" s="48"/>
      <c r="M18" s="48"/>
      <c r="N18" s="48"/>
      <c r="O18" s="29"/>
    </row>
    <row r="19" ht="22.8" customHeight="1" spans="1:15">
      <c r="A19" s="49"/>
      <c r="B19" s="42"/>
      <c r="C19" s="49"/>
      <c r="D19" s="48"/>
      <c r="E19" s="22"/>
      <c r="F19" s="48"/>
      <c r="G19" s="48"/>
      <c r="H19" s="48"/>
      <c r="I19" s="48"/>
      <c r="J19" s="48"/>
      <c r="K19" s="48"/>
      <c r="L19" s="48"/>
      <c r="M19" s="48"/>
      <c r="N19" s="48"/>
      <c r="O19" s="29"/>
    </row>
    <row r="20" ht="22.8" customHeight="1" spans="1:15">
      <c r="A20" s="49"/>
      <c r="B20" s="42"/>
      <c r="C20" s="49"/>
      <c r="D20" s="48"/>
      <c r="E20" s="22"/>
      <c r="F20" s="48"/>
      <c r="G20" s="48"/>
      <c r="H20" s="48"/>
      <c r="I20" s="48"/>
      <c r="J20" s="48"/>
      <c r="K20" s="48"/>
      <c r="L20" s="48"/>
      <c r="M20" s="48"/>
      <c r="N20" s="48"/>
      <c r="O20" s="29"/>
    </row>
    <row r="21" ht="22.8" customHeight="1" spans="1:15">
      <c r="A21" s="49"/>
      <c r="B21" s="42"/>
      <c r="C21" s="49"/>
      <c r="D21" s="48"/>
      <c r="E21" s="22"/>
      <c r="F21" s="48"/>
      <c r="G21" s="48"/>
      <c r="H21" s="48"/>
      <c r="I21" s="48"/>
      <c r="J21" s="48"/>
      <c r="K21" s="48"/>
      <c r="L21" s="48"/>
      <c r="M21" s="48"/>
      <c r="N21" s="48"/>
      <c r="O21" s="29"/>
    </row>
    <row r="22" ht="22.8" customHeight="1" spans="1:15">
      <c r="A22" s="49"/>
      <c r="B22" s="42"/>
      <c r="C22" s="49"/>
      <c r="D22" s="48"/>
      <c r="E22" s="22"/>
      <c r="F22" s="48"/>
      <c r="G22" s="48"/>
      <c r="H22" s="48"/>
      <c r="I22" s="48"/>
      <c r="J22" s="48"/>
      <c r="K22" s="48"/>
      <c r="L22" s="48"/>
      <c r="M22" s="48"/>
      <c r="N22" s="48"/>
      <c r="O22" s="29"/>
    </row>
    <row r="23" ht="22.8" customHeight="1" spans="1:15">
      <c r="A23" s="49"/>
      <c r="B23" s="42"/>
      <c r="C23" s="49"/>
      <c r="D23" s="48"/>
      <c r="E23" s="22"/>
      <c r="F23" s="48"/>
      <c r="G23" s="48"/>
      <c r="H23" s="48"/>
      <c r="I23" s="48"/>
      <c r="J23" s="48"/>
      <c r="K23" s="48"/>
      <c r="L23" s="48"/>
      <c r="M23" s="48"/>
      <c r="N23" s="48"/>
      <c r="O23" s="2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view="pageBreakPreview" zoomScaleNormal="100" topLeftCell="A40" workbookViewId="0">
      <selection activeCell="G41" sqref="G4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ht="37.95" customHeight="1" spans="1:1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24.15" customHeight="1" spans="1:13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8" t="s">
        <v>29</v>
      </c>
      <c r="M3" s="28"/>
    </row>
    <row r="4" ht="33.6" customHeight="1" spans="1:13">
      <c r="A4" s="21" t="s">
        <v>126</v>
      </c>
      <c r="B4" s="21" t="s">
        <v>309</v>
      </c>
      <c r="C4" s="21" t="s">
        <v>310</v>
      </c>
      <c r="D4" s="21" t="s">
        <v>311</v>
      </c>
      <c r="E4" s="21" t="s">
        <v>312</v>
      </c>
      <c r="F4" s="21"/>
      <c r="G4" s="21"/>
      <c r="H4" s="21"/>
      <c r="I4" s="21"/>
      <c r="J4" s="21"/>
      <c r="K4" s="21"/>
      <c r="L4" s="21"/>
      <c r="M4" s="21"/>
    </row>
    <row r="5" ht="36.2" customHeight="1" spans="1:13">
      <c r="A5" s="21"/>
      <c r="B5" s="21"/>
      <c r="C5" s="21"/>
      <c r="D5" s="21"/>
      <c r="E5" s="21" t="s">
        <v>313</v>
      </c>
      <c r="F5" s="21" t="s">
        <v>314</v>
      </c>
      <c r="G5" s="21" t="s">
        <v>315</v>
      </c>
      <c r="H5" s="21" t="s">
        <v>316</v>
      </c>
      <c r="I5" s="21" t="s">
        <v>317</v>
      </c>
      <c r="J5" s="21" t="s">
        <v>318</v>
      </c>
      <c r="K5" s="21" t="s">
        <v>319</v>
      </c>
      <c r="L5" s="21" t="s">
        <v>320</v>
      </c>
      <c r="M5" s="21" t="s">
        <v>321</v>
      </c>
    </row>
    <row r="6" ht="19" customHeight="1" spans="1:13">
      <c r="A6" s="14">
        <v>132001</v>
      </c>
      <c r="B6" s="14" t="s">
        <v>304</v>
      </c>
      <c r="C6" s="22">
        <v>10</v>
      </c>
      <c r="D6" s="23" t="s">
        <v>322</v>
      </c>
      <c r="E6" s="24" t="s">
        <v>323</v>
      </c>
      <c r="F6" s="25" t="s">
        <v>324</v>
      </c>
      <c r="G6" s="26" t="s">
        <v>325</v>
      </c>
      <c r="H6" s="27">
        <v>1</v>
      </c>
      <c r="I6" s="14" t="s">
        <v>326</v>
      </c>
      <c r="J6" s="29" t="s">
        <v>327</v>
      </c>
      <c r="K6" s="30" t="s">
        <v>328</v>
      </c>
      <c r="L6" s="31" t="s">
        <v>329</v>
      </c>
      <c r="M6" s="29"/>
    </row>
    <row r="7" ht="19" customHeight="1" spans="1:13">
      <c r="A7" s="14"/>
      <c r="B7" s="14"/>
      <c r="C7" s="22"/>
      <c r="D7" s="23"/>
      <c r="E7" s="24"/>
      <c r="F7" s="25" t="s">
        <v>330</v>
      </c>
      <c r="G7" s="26" t="s">
        <v>331</v>
      </c>
      <c r="H7" s="27">
        <v>0.98</v>
      </c>
      <c r="I7" s="14" t="s">
        <v>326</v>
      </c>
      <c r="J7" s="29" t="s">
        <v>327</v>
      </c>
      <c r="K7" s="30" t="s">
        <v>328</v>
      </c>
      <c r="L7" s="31" t="s">
        <v>329</v>
      </c>
      <c r="M7" s="29"/>
    </row>
    <row r="8" ht="19" customHeight="1" spans="1:13">
      <c r="A8" s="14"/>
      <c r="B8" s="14"/>
      <c r="C8" s="22"/>
      <c r="D8" s="23"/>
      <c r="E8" s="24"/>
      <c r="F8" s="25" t="s">
        <v>332</v>
      </c>
      <c r="G8" s="26" t="s">
        <v>333</v>
      </c>
      <c r="H8" s="27">
        <v>1</v>
      </c>
      <c r="I8" s="14" t="s">
        <v>326</v>
      </c>
      <c r="J8" s="29" t="s">
        <v>327</v>
      </c>
      <c r="K8" s="30" t="s">
        <v>328</v>
      </c>
      <c r="L8" s="31" t="s">
        <v>329</v>
      </c>
      <c r="M8" s="29"/>
    </row>
    <row r="9" ht="19" customHeight="1" spans="1:13">
      <c r="A9" s="14"/>
      <c r="B9" s="14"/>
      <c r="C9" s="22"/>
      <c r="D9" s="23"/>
      <c r="E9" s="24" t="s">
        <v>334</v>
      </c>
      <c r="F9" s="25" t="s">
        <v>335</v>
      </c>
      <c r="G9" s="26" t="s">
        <v>336</v>
      </c>
      <c r="H9" s="27">
        <v>1</v>
      </c>
      <c r="I9" s="26" t="s">
        <v>336</v>
      </c>
      <c r="J9" s="29" t="s">
        <v>327</v>
      </c>
      <c r="K9" s="30" t="s">
        <v>328</v>
      </c>
      <c r="L9" s="31" t="s">
        <v>329</v>
      </c>
      <c r="M9" s="29"/>
    </row>
    <row r="10" ht="19" customHeight="1" spans="1:13">
      <c r="A10" s="14"/>
      <c r="B10" s="14"/>
      <c r="C10" s="22"/>
      <c r="D10" s="23"/>
      <c r="E10" s="24"/>
      <c r="F10" s="25" t="s">
        <v>337</v>
      </c>
      <c r="G10" s="26" t="s">
        <v>338</v>
      </c>
      <c r="H10" s="27">
        <v>0.98</v>
      </c>
      <c r="I10" s="14" t="s">
        <v>339</v>
      </c>
      <c r="J10" s="29" t="s">
        <v>327</v>
      </c>
      <c r="K10" s="30" t="s">
        <v>328</v>
      </c>
      <c r="L10" s="31" t="s">
        <v>329</v>
      </c>
      <c r="M10" s="29"/>
    </row>
    <row r="11" ht="19" customHeight="1" spans="1:13">
      <c r="A11" s="14"/>
      <c r="B11" s="14"/>
      <c r="C11" s="22"/>
      <c r="D11" s="23"/>
      <c r="E11" s="24"/>
      <c r="F11" s="25" t="s">
        <v>340</v>
      </c>
      <c r="G11" s="26" t="s">
        <v>341</v>
      </c>
      <c r="H11" s="27">
        <v>1</v>
      </c>
      <c r="I11" s="14" t="s">
        <v>342</v>
      </c>
      <c r="J11" s="29" t="s">
        <v>327</v>
      </c>
      <c r="K11" s="30" t="s">
        <v>328</v>
      </c>
      <c r="L11" s="31" t="s">
        <v>329</v>
      </c>
      <c r="M11" s="29"/>
    </row>
    <row r="12" ht="19" customHeight="1" spans="1:13">
      <c r="A12" s="14"/>
      <c r="B12" s="14"/>
      <c r="C12" s="22"/>
      <c r="D12" s="23"/>
      <c r="E12" s="24" t="s">
        <v>343</v>
      </c>
      <c r="F12" s="25" t="s">
        <v>344</v>
      </c>
      <c r="G12" s="26" t="s">
        <v>345</v>
      </c>
      <c r="H12" s="27">
        <v>0.96</v>
      </c>
      <c r="I12" s="14" t="s">
        <v>331</v>
      </c>
      <c r="J12" s="29" t="s">
        <v>327</v>
      </c>
      <c r="K12" s="30" t="s">
        <v>328</v>
      </c>
      <c r="L12" s="31" t="s">
        <v>329</v>
      </c>
      <c r="M12" s="29"/>
    </row>
    <row r="13" ht="19" customHeight="1" spans="1:13">
      <c r="A13" s="14"/>
      <c r="B13" s="14"/>
      <c r="C13" s="22"/>
      <c r="D13" s="23"/>
      <c r="E13" s="24" t="s">
        <v>346</v>
      </c>
      <c r="F13" s="25" t="s">
        <v>347</v>
      </c>
      <c r="G13" s="14" t="s">
        <v>237</v>
      </c>
      <c r="H13" s="14" t="s">
        <v>237</v>
      </c>
      <c r="I13" s="14" t="s">
        <v>237</v>
      </c>
      <c r="J13" s="29" t="s">
        <v>327</v>
      </c>
      <c r="K13" s="30" t="s">
        <v>328</v>
      </c>
      <c r="L13" s="31" t="s">
        <v>329</v>
      </c>
      <c r="M13" s="29"/>
    </row>
    <row r="14" ht="19" customHeight="1" spans="1:13">
      <c r="A14" s="14"/>
      <c r="B14" s="14"/>
      <c r="C14" s="22"/>
      <c r="D14" s="23"/>
      <c r="E14" s="24"/>
      <c r="F14" s="25" t="s">
        <v>348</v>
      </c>
      <c r="G14" s="26" t="s">
        <v>331</v>
      </c>
      <c r="H14" s="27">
        <v>0.96</v>
      </c>
      <c r="I14" s="14" t="s">
        <v>331</v>
      </c>
      <c r="J14" s="29" t="s">
        <v>327</v>
      </c>
      <c r="K14" s="30" t="s">
        <v>328</v>
      </c>
      <c r="L14" s="31" t="s">
        <v>329</v>
      </c>
      <c r="M14" s="29"/>
    </row>
    <row r="15" ht="19" customHeight="1" spans="1:13">
      <c r="A15" s="14"/>
      <c r="B15" s="14"/>
      <c r="C15" s="22"/>
      <c r="D15" s="23"/>
      <c r="E15" s="24"/>
      <c r="F15" s="25" t="s">
        <v>349</v>
      </c>
      <c r="G15" s="26" t="s">
        <v>333</v>
      </c>
      <c r="H15" s="27">
        <v>1</v>
      </c>
      <c r="I15" s="14" t="s">
        <v>331</v>
      </c>
      <c r="J15" s="29" t="s">
        <v>327</v>
      </c>
      <c r="K15" s="30" t="s">
        <v>328</v>
      </c>
      <c r="L15" s="31" t="s">
        <v>329</v>
      </c>
      <c r="M15" s="29"/>
    </row>
    <row r="16" ht="19" customHeight="1" spans="1:13">
      <c r="A16" s="14">
        <v>132001</v>
      </c>
      <c r="B16" s="14" t="s">
        <v>305</v>
      </c>
      <c r="C16" s="22">
        <v>5</v>
      </c>
      <c r="D16" s="23" t="s">
        <v>350</v>
      </c>
      <c r="E16" s="24" t="s">
        <v>323</v>
      </c>
      <c r="F16" s="25" t="s">
        <v>324</v>
      </c>
      <c r="G16" s="26" t="s">
        <v>325</v>
      </c>
      <c r="H16" s="27">
        <v>1</v>
      </c>
      <c r="I16" s="14" t="s">
        <v>326</v>
      </c>
      <c r="J16" s="29" t="s">
        <v>327</v>
      </c>
      <c r="K16" s="30" t="s">
        <v>328</v>
      </c>
      <c r="L16" s="31" t="s">
        <v>329</v>
      </c>
      <c r="M16" s="29"/>
    </row>
    <row r="17" ht="19" customHeight="1" spans="1:13">
      <c r="A17" s="14"/>
      <c r="B17" s="14"/>
      <c r="C17" s="22"/>
      <c r="D17" s="23"/>
      <c r="E17" s="24"/>
      <c r="F17" s="25" t="s">
        <v>330</v>
      </c>
      <c r="G17" s="26" t="s">
        <v>331</v>
      </c>
      <c r="H17" s="27">
        <v>0.98</v>
      </c>
      <c r="I17" s="14" t="s">
        <v>326</v>
      </c>
      <c r="J17" s="29" t="s">
        <v>327</v>
      </c>
      <c r="K17" s="30" t="s">
        <v>328</v>
      </c>
      <c r="L17" s="31" t="s">
        <v>329</v>
      </c>
      <c r="M17" s="29"/>
    </row>
    <row r="18" ht="19" customHeight="1" spans="1:13">
      <c r="A18" s="14"/>
      <c r="B18" s="14"/>
      <c r="C18" s="22"/>
      <c r="D18" s="23"/>
      <c r="E18" s="24"/>
      <c r="F18" s="25" t="s">
        <v>332</v>
      </c>
      <c r="G18" s="26" t="s">
        <v>333</v>
      </c>
      <c r="H18" s="27">
        <v>1</v>
      </c>
      <c r="I18" s="14" t="s">
        <v>326</v>
      </c>
      <c r="J18" s="29" t="s">
        <v>327</v>
      </c>
      <c r="K18" s="30" t="s">
        <v>328</v>
      </c>
      <c r="L18" s="31" t="s">
        <v>329</v>
      </c>
      <c r="M18" s="29"/>
    </row>
    <row r="19" ht="19" customHeight="1" spans="1:13">
      <c r="A19" s="14"/>
      <c r="B19" s="14"/>
      <c r="C19" s="22"/>
      <c r="D19" s="23"/>
      <c r="E19" s="24" t="s">
        <v>334</v>
      </c>
      <c r="F19" s="25" t="s">
        <v>335</v>
      </c>
      <c r="G19" s="26" t="s">
        <v>351</v>
      </c>
      <c r="H19" s="27">
        <v>1</v>
      </c>
      <c r="I19" s="14" t="s">
        <v>352</v>
      </c>
      <c r="J19" s="29" t="s">
        <v>327</v>
      </c>
      <c r="K19" s="30" t="s">
        <v>328</v>
      </c>
      <c r="L19" s="31" t="s">
        <v>329</v>
      </c>
      <c r="M19" s="29"/>
    </row>
    <row r="20" ht="19" customHeight="1" spans="1:13">
      <c r="A20" s="14"/>
      <c r="B20" s="14"/>
      <c r="C20" s="22"/>
      <c r="D20" s="23"/>
      <c r="E20" s="24"/>
      <c r="F20" s="25" t="s">
        <v>340</v>
      </c>
      <c r="G20" s="26" t="s">
        <v>341</v>
      </c>
      <c r="H20" s="27">
        <v>1</v>
      </c>
      <c r="I20" s="14" t="s">
        <v>353</v>
      </c>
      <c r="J20" s="29" t="s">
        <v>327</v>
      </c>
      <c r="K20" s="30" t="s">
        <v>328</v>
      </c>
      <c r="L20" s="31" t="s">
        <v>329</v>
      </c>
      <c r="M20" s="29"/>
    </row>
    <row r="21" ht="19" customHeight="1" spans="1:13">
      <c r="A21" s="14"/>
      <c r="B21" s="14"/>
      <c r="C21" s="22"/>
      <c r="D21" s="23"/>
      <c r="E21" s="24"/>
      <c r="F21" s="25" t="s">
        <v>337</v>
      </c>
      <c r="G21" s="26" t="s">
        <v>338</v>
      </c>
      <c r="H21" s="27">
        <v>1</v>
      </c>
      <c r="I21" s="14" t="s">
        <v>342</v>
      </c>
      <c r="J21" s="29" t="s">
        <v>327</v>
      </c>
      <c r="K21" s="30" t="s">
        <v>328</v>
      </c>
      <c r="L21" s="31" t="s">
        <v>329</v>
      </c>
      <c r="M21" s="29"/>
    </row>
    <row r="22" ht="19" customHeight="1" spans="1:13">
      <c r="A22" s="14"/>
      <c r="B22" s="14"/>
      <c r="C22" s="22"/>
      <c r="D22" s="23"/>
      <c r="E22" s="24" t="s">
        <v>346</v>
      </c>
      <c r="F22" s="25" t="s">
        <v>347</v>
      </c>
      <c r="G22" s="14" t="s">
        <v>237</v>
      </c>
      <c r="H22" s="14" t="s">
        <v>237</v>
      </c>
      <c r="I22" s="14" t="s">
        <v>237</v>
      </c>
      <c r="J22" s="29" t="s">
        <v>327</v>
      </c>
      <c r="K22" s="30" t="s">
        <v>328</v>
      </c>
      <c r="L22" s="31" t="s">
        <v>329</v>
      </c>
      <c r="M22" s="29"/>
    </row>
    <row r="23" ht="19" customHeight="1" spans="1:13">
      <c r="A23" s="14"/>
      <c r="B23" s="14"/>
      <c r="C23" s="22"/>
      <c r="D23" s="23"/>
      <c r="E23" s="24"/>
      <c r="F23" s="25" t="s">
        <v>349</v>
      </c>
      <c r="G23" s="26" t="s">
        <v>333</v>
      </c>
      <c r="H23" s="27">
        <v>1</v>
      </c>
      <c r="I23" s="32" t="s">
        <v>354</v>
      </c>
      <c r="J23" s="29" t="s">
        <v>327</v>
      </c>
      <c r="K23" s="30" t="s">
        <v>328</v>
      </c>
      <c r="L23" s="31" t="s">
        <v>329</v>
      </c>
      <c r="M23" s="29"/>
    </row>
    <row r="24" ht="19" customHeight="1" spans="1:13">
      <c r="A24" s="14"/>
      <c r="B24" s="14"/>
      <c r="C24" s="22"/>
      <c r="D24" s="23"/>
      <c r="E24" s="24"/>
      <c r="F24" s="25" t="s">
        <v>348</v>
      </c>
      <c r="G24" s="26" t="s">
        <v>331</v>
      </c>
      <c r="H24" s="27">
        <v>0.96</v>
      </c>
      <c r="I24" s="14" t="s">
        <v>355</v>
      </c>
      <c r="J24" s="29" t="s">
        <v>327</v>
      </c>
      <c r="K24" s="30" t="s">
        <v>328</v>
      </c>
      <c r="L24" s="31" t="s">
        <v>329</v>
      </c>
      <c r="M24" s="29"/>
    </row>
    <row r="25" ht="19" customHeight="1" spans="1:13">
      <c r="A25" s="14"/>
      <c r="B25" s="14"/>
      <c r="C25" s="22"/>
      <c r="D25" s="23"/>
      <c r="E25" s="24" t="s">
        <v>343</v>
      </c>
      <c r="F25" s="25" t="s">
        <v>344</v>
      </c>
      <c r="G25" s="26" t="s">
        <v>345</v>
      </c>
      <c r="H25" s="27">
        <v>0.96</v>
      </c>
      <c r="I25" s="14" t="s">
        <v>331</v>
      </c>
      <c r="J25" s="29" t="s">
        <v>327</v>
      </c>
      <c r="K25" s="30" t="s">
        <v>328</v>
      </c>
      <c r="L25" s="31" t="s">
        <v>329</v>
      </c>
      <c r="M25" s="29"/>
    </row>
    <row r="26" ht="19" customHeight="1" spans="1:13">
      <c r="A26" s="14">
        <v>132001</v>
      </c>
      <c r="B26" s="14" t="s">
        <v>306</v>
      </c>
      <c r="C26" s="22">
        <v>10</v>
      </c>
      <c r="D26" s="23" t="s">
        <v>356</v>
      </c>
      <c r="E26" s="24" t="s">
        <v>346</v>
      </c>
      <c r="F26" s="25" t="s">
        <v>348</v>
      </c>
      <c r="G26" s="26" t="s">
        <v>331</v>
      </c>
      <c r="H26" s="27">
        <v>0.98</v>
      </c>
      <c r="I26" s="14" t="s">
        <v>355</v>
      </c>
      <c r="J26" s="29" t="s">
        <v>327</v>
      </c>
      <c r="K26" s="30" t="s">
        <v>328</v>
      </c>
      <c r="L26" s="31" t="s">
        <v>329</v>
      </c>
      <c r="M26" s="29"/>
    </row>
    <row r="27" ht="19" customHeight="1" spans="1:13">
      <c r="A27" s="14"/>
      <c r="B27" s="14"/>
      <c r="C27" s="22"/>
      <c r="D27" s="23"/>
      <c r="E27" s="24"/>
      <c r="F27" s="25" t="s">
        <v>347</v>
      </c>
      <c r="G27" s="26" t="s">
        <v>237</v>
      </c>
      <c r="H27" s="26" t="s">
        <v>237</v>
      </c>
      <c r="I27" s="14" t="s">
        <v>237</v>
      </c>
      <c r="J27" s="29" t="s">
        <v>327</v>
      </c>
      <c r="K27" s="30" t="s">
        <v>328</v>
      </c>
      <c r="L27" s="31" t="s">
        <v>329</v>
      </c>
      <c r="M27" s="29"/>
    </row>
    <row r="28" ht="19" customHeight="1" spans="1:13">
      <c r="A28" s="14"/>
      <c r="B28" s="14"/>
      <c r="C28" s="22"/>
      <c r="D28" s="23"/>
      <c r="E28" s="24"/>
      <c r="F28" s="25" t="s">
        <v>349</v>
      </c>
      <c r="G28" s="26" t="s">
        <v>333</v>
      </c>
      <c r="H28" s="27">
        <v>1</v>
      </c>
      <c r="I28" s="32" t="s">
        <v>354</v>
      </c>
      <c r="J28" s="29" t="s">
        <v>327</v>
      </c>
      <c r="K28" s="30" t="s">
        <v>328</v>
      </c>
      <c r="L28" s="31" t="s">
        <v>329</v>
      </c>
      <c r="M28" s="29"/>
    </row>
    <row r="29" ht="19" customHeight="1" spans="1:13">
      <c r="A29" s="14"/>
      <c r="B29" s="14"/>
      <c r="C29" s="22"/>
      <c r="D29" s="23"/>
      <c r="E29" s="24" t="s">
        <v>334</v>
      </c>
      <c r="F29" s="25" t="s">
        <v>337</v>
      </c>
      <c r="G29" s="26" t="s">
        <v>338</v>
      </c>
      <c r="H29" s="27">
        <v>1</v>
      </c>
      <c r="I29" s="14" t="s">
        <v>352</v>
      </c>
      <c r="J29" s="29" t="s">
        <v>327</v>
      </c>
      <c r="K29" s="30" t="s">
        <v>328</v>
      </c>
      <c r="L29" s="31" t="s">
        <v>329</v>
      </c>
      <c r="M29" s="29"/>
    </row>
    <row r="30" ht="19" customHeight="1" spans="1:13">
      <c r="A30" s="14"/>
      <c r="B30" s="14"/>
      <c r="C30" s="22"/>
      <c r="D30" s="23"/>
      <c r="E30" s="24"/>
      <c r="F30" s="25" t="s">
        <v>340</v>
      </c>
      <c r="G30" s="26" t="s">
        <v>357</v>
      </c>
      <c r="H30" s="27">
        <v>0.9</v>
      </c>
      <c r="I30" s="14" t="s">
        <v>353</v>
      </c>
      <c r="J30" s="29" t="s">
        <v>327</v>
      </c>
      <c r="K30" s="30" t="s">
        <v>328</v>
      </c>
      <c r="L30" s="31" t="s">
        <v>329</v>
      </c>
      <c r="M30" s="29"/>
    </row>
    <row r="31" ht="19" customHeight="1" spans="1:13">
      <c r="A31" s="14"/>
      <c r="B31" s="14"/>
      <c r="C31" s="22"/>
      <c r="D31" s="23"/>
      <c r="E31" s="24"/>
      <c r="F31" s="25" t="s">
        <v>335</v>
      </c>
      <c r="G31" s="26" t="s">
        <v>351</v>
      </c>
      <c r="H31" s="27">
        <v>1</v>
      </c>
      <c r="I31" s="14" t="s">
        <v>342</v>
      </c>
      <c r="J31" s="29" t="s">
        <v>327</v>
      </c>
      <c r="K31" s="30" t="s">
        <v>328</v>
      </c>
      <c r="L31" s="31" t="s">
        <v>329</v>
      </c>
      <c r="M31" s="29"/>
    </row>
    <row r="32" ht="19" customHeight="1" spans="1:13">
      <c r="A32" s="14"/>
      <c r="B32" s="14"/>
      <c r="C32" s="22"/>
      <c r="D32" s="23"/>
      <c r="E32" s="24" t="s">
        <v>323</v>
      </c>
      <c r="F32" s="25" t="s">
        <v>332</v>
      </c>
      <c r="G32" s="26" t="s">
        <v>333</v>
      </c>
      <c r="H32" s="27">
        <v>1</v>
      </c>
      <c r="I32" s="14" t="s">
        <v>326</v>
      </c>
      <c r="J32" s="29" t="s">
        <v>327</v>
      </c>
      <c r="K32" s="30" t="s">
        <v>328</v>
      </c>
      <c r="L32" s="31" t="s">
        <v>329</v>
      </c>
      <c r="M32" s="29"/>
    </row>
    <row r="33" ht="19" customHeight="1" spans="1:13">
      <c r="A33" s="14"/>
      <c r="B33" s="14"/>
      <c r="C33" s="22"/>
      <c r="D33" s="23"/>
      <c r="E33" s="24"/>
      <c r="F33" s="25" t="s">
        <v>330</v>
      </c>
      <c r="G33" s="26" t="s">
        <v>331</v>
      </c>
      <c r="H33" s="27">
        <v>0.98</v>
      </c>
      <c r="I33" s="14" t="s">
        <v>326</v>
      </c>
      <c r="J33" s="29" t="s">
        <v>327</v>
      </c>
      <c r="K33" s="30" t="s">
        <v>328</v>
      </c>
      <c r="L33" s="31" t="s">
        <v>329</v>
      </c>
      <c r="M33" s="29"/>
    </row>
    <row r="34" ht="19" customHeight="1" spans="1:13">
      <c r="A34" s="14"/>
      <c r="B34" s="14"/>
      <c r="C34" s="22"/>
      <c r="D34" s="23"/>
      <c r="E34" s="24"/>
      <c r="F34" s="25" t="s">
        <v>324</v>
      </c>
      <c r="G34" s="26" t="s">
        <v>325</v>
      </c>
      <c r="H34" s="27">
        <v>1</v>
      </c>
      <c r="I34" s="14" t="s">
        <v>326</v>
      </c>
      <c r="J34" s="29" t="s">
        <v>327</v>
      </c>
      <c r="K34" s="30" t="s">
        <v>328</v>
      </c>
      <c r="L34" s="31" t="s">
        <v>329</v>
      </c>
      <c r="M34" s="29"/>
    </row>
    <row r="35" ht="19" customHeight="1" spans="1:13">
      <c r="A35" s="14"/>
      <c r="B35" s="14"/>
      <c r="C35" s="22"/>
      <c r="D35" s="23"/>
      <c r="E35" s="24" t="s">
        <v>343</v>
      </c>
      <c r="F35" s="25" t="s">
        <v>344</v>
      </c>
      <c r="G35" s="26" t="s">
        <v>345</v>
      </c>
      <c r="H35" s="27">
        <v>0.96</v>
      </c>
      <c r="I35" s="14" t="s">
        <v>331</v>
      </c>
      <c r="J35" s="29" t="s">
        <v>327</v>
      </c>
      <c r="K35" s="30" t="s">
        <v>328</v>
      </c>
      <c r="L35" s="31" t="s">
        <v>329</v>
      </c>
      <c r="M35" s="29"/>
    </row>
    <row r="36" ht="19" customHeight="1" spans="1:13">
      <c r="A36" s="14">
        <v>132001</v>
      </c>
      <c r="B36" s="14" t="s">
        <v>307</v>
      </c>
      <c r="C36" s="22">
        <v>1020.78</v>
      </c>
      <c r="D36" s="23" t="s">
        <v>358</v>
      </c>
      <c r="E36" s="24" t="s">
        <v>343</v>
      </c>
      <c r="F36" s="25" t="s">
        <v>344</v>
      </c>
      <c r="G36" s="26" t="s">
        <v>338</v>
      </c>
      <c r="H36" s="27">
        <v>0.95</v>
      </c>
      <c r="I36" s="14" t="s">
        <v>331</v>
      </c>
      <c r="J36" s="29" t="s">
        <v>327</v>
      </c>
      <c r="K36" s="30" t="s">
        <v>328</v>
      </c>
      <c r="L36" s="31" t="s">
        <v>329</v>
      </c>
      <c r="M36" s="29"/>
    </row>
    <row r="37" ht="19" customHeight="1" spans="1:13">
      <c r="A37" s="14"/>
      <c r="B37" s="14"/>
      <c r="C37" s="22"/>
      <c r="D37" s="23"/>
      <c r="E37" s="24" t="s">
        <v>346</v>
      </c>
      <c r="F37" s="25" t="s">
        <v>349</v>
      </c>
      <c r="G37" s="26" t="s">
        <v>345</v>
      </c>
      <c r="H37" s="27">
        <v>0.96</v>
      </c>
      <c r="I37" s="14" t="s">
        <v>331</v>
      </c>
      <c r="J37" s="29" t="s">
        <v>327</v>
      </c>
      <c r="K37" s="30" t="s">
        <v>328</v>
      </c>
      <c r="L37" s="31" t="s">
        <v>329</v>
      </c>
      <c r="M37" s="29"/>
    </row>
    <row r="38" ht="19" customHeight="1" spans="1:13">
      <c r="A38" s="14"/>
      <c r="B38" s="14"/>
      <c r="C38" s="22"/>
      <c r="D38" s="23"/>
      <c r="E38" s="24"/>
      <c r="F38" s="25" t="s">
        <v>348</v>
      </c>
      <c r="G38" s="26" t="s">
        <v>359</v>
      </c>
      <c r="H38" s="27">
        <v>0.9</v>
      </c>
      <c r="I38" s="14" t="s">
        <v>331</v>
      </c>
      <c r="J38" s="29" t="s">
        <v>327</v>
      </c>
      <c r="K38" s="30" t="s">
        <v>328</v>
      </c>
      <c r="L38" s="31" t="s">
        <v>329</v>
      </c>
      <c r="M38" s="29"/>
    </row>
    <row r="39" ht="19" customHeight="1" spans="1:13">
      <c r="A39" s="14"/>
      <c r="B39" s="14"/>
      <c r="C39" s="22"/>
      <c r="D39" s="23"/>
      <c r="E39" s="24"/>
      <c r="F39" s="25" t="s">
        <v>347</v>
      </c>
      <c r="G39" s="26" t="s">
        <v>360</v>
      </c>
      <c r="H39" s="27">
        <v>1</v>
      </c>
      <c r="I39" s="14" t="s">
        <v>331</v>
      </c>
      <c r="J39" s="29" t="s">
        <v>327</v>
      </c>
      <c r="K39" s="30" t="s">
        <v>328</v>
      </c>
      <c r="L39" s="31" t="s">
        <v>329</v>
      </c>
      <c r="M39" s="29"/>
    </row>
    <row r="40" ht="19" customHeight="1" spans="1:13">
      <c r="A40" s="14"/>
      <c r="B40" s="14"/>
      <c r="C40" s="22"/>
      <c r="D40" s="23"/>
      <c r="E40" s="24" t="s">
        <v>334</v>
      </c>
      <c r="F40" s="25" t="s">
        <v>337</v>
      </c>
      <c r="G40" s="26" t="s">
        <v>333</v>
      </c>
      <c r="H40" s="27">
        <v>1</v>
      </c>
      <c r="I40" s="14" t="s">
        <v>331</v>
      </c>
      <c r="J40" s="29" t="s">
        <v>327</v>
      </c>
      <c r="K40" s="30" t="s">
        <v>328</v>
      </c>
      <c r="L40" s="31" t="s">
        <v>329</v>
      </c>
      <c r="M40" s="29"/>
    </row>
    <row r="41" ht="19" customHeight="1" spans="1:13">
      <c r="A41" s="14"/>
      <c r="B41" s="14"/>
      <c r="C41" s="22"/>
      <c r="D41" s="23"/>
      <c r="E41" s="24"/>
      <c r="F41" s="25" t="s">
        <v>335</v>
      </c>
      <c r="G41" s="26" t="s">
        <v>331</v>
      </c>
      <c r="H41" s="27">
        <v>0.98</v>
      </c>
      <c r="I41" s="14" t="s">
        <v>331</v>
      </c>
      <c r="J41" s="29" t="s">
        <v>327</v>
      </c>
      <c r="K41" s="30" t="s">
        <v>328</v>
      </c>
      <c r="L41" s="31" t="s">
        <v>329</v>
      </c>
      <c r="M41" s="29"/>
    </row>
    <row r="42" ht="19" customHeight="1" spans="1:13">
      <c r="A42" s="14"/>
      <c r="B42" s="14"/>
      <c r="C42" s="22"/>
      <c r="D42" s="23"/>
      <c r="E42" s="24"/>
      <c r="F42" s="25" t="s">
        <v>340</v>
      </c>
      <c r="G42" s="26" t="s">
        <v>237</v>
      </c>
      <c r="H42" s="26" t="s">
        <v>237</v>
      </c>
      <c r="I42" s="14" t="s">
        <v>237</v>
      </c>
      <c r="J42" s="29" t="s">
        <v>327</v>
      </c>
      <c r="K42" s="30" t="s">
        <v>328</v>
      </c>
      <c r="L42" s="31" t="s">
        <v>329</v>
      </c>
      <c r="M42" s="29"/>
    </row>
    <row r="43" ht="19" customHeight="1" spans="1:13">
      <c r="A43" s="14"/>
      <c r="B43" s="14"/>
      <c r="C43" s="22"/>
      <c r="D43" s="23"/>
      <c r="E43" s="24" t="s">
        <v>323</v>
      </c>
      <c r="F43" s="25" t="s">
        <v>332</v>
      </c>
      <c r="G43" s="26" t="s">
        <v>361</v>
      </c>
      <c r="H43" s="27">
        <v>1</v>
      </c>
      <c r="I43" s="14" t="s">
        <v>326</v>
      </c>
      <c r="J43" s="29" t="s">
        <v>327</v>
      </c>
      <c r="K43" s="30" t="s">
        <v>328</v>
      </c>
      <c r="L43" s="31" t="s">
        <v>329</v>
      </c>
      <c r="M43" s="29"/>
    </row>
    <row r="44" ht="19" customHeight="1" spans="1:13">
      <c r="A44" s="14"/>
      <c r="B44" s="14"/>
      <c r="C44" s="22"/>
      <c r="D44" s="23"/>
      <c r="E44" s="24"/>
      <c r="F44" s="25" t="s">
        <v>330</v>
      </c>
      <c r="G44" s="26" t="s">
        <v>333</v>
      </c>
      <c r="H44" s="27">
        <v>1</v>
      </c>
      <c r="I44" s="14" t="s">
        <v>326</v>
      </c>
      <c r="J44" s="29" t="s">
        <v>327</v>
      </c>
      <c r="K44" s="30" t="s">
        <v>328</v>
      </c>
      <c r="L44" s="31" t="s">
        <v>329</v>
      </c>
      <c r="M44" s="29"/>
    </row>
    <row r="45" ht="19" customHeight="1" spans="1:13">
      <c r="A45" s="14"/>
      <c r="B45" s="14"/>
      <c r="C45" s="22"/>
      <c r="D45" s="23"/>
      <c r="E45" s="24"/>
      <c r="F45" s="25" t="s">
        <v>324</v>
      </c>
      <c r="G45" s="26" t="s">
        <v>331</v>
      </c>
      <c r="H45" s="27">
        <v>0.98</v>
      </c>
      <c r="I45" s="14" t="s">
        <v>326</v>
      </c>
      <c r="J45" s="29" t="s">
        <v>327</v>
      </c>
      <c r="K45" s="30" t="s">
        <v>328</v>
      </c>
      <c r="L45" s="31" t="s">
        <v>329</v>
      </c>
      <c r="M45" s="29"/>
    </row>
    <row r="46" ht="19" customHeight="1" spans="1:13">
      <c r="A46" s="14">
        <v>132001</v>
      </c>
      <c r="B46" s="14" t="s">
        <v>308</v>
      </c>
      <c r="C46" s="22">
        <v>35</v>
      </c>
      <c r="D46" s="23" t="s">
        <v>362</v>
      </c>
      <c r="E46" s="24" t="s">
        <v>323</v>
      </c>
      <c r="F46" s="25" t="s">
        <v>324</v>
      </c>
      <c r="G46" s="26" t="s">
        <v>325</v>
      </c>
      <c r="H46" s="27">
        <v>1</v>
      </c>
      <c r="I46" s="14" t="s">
        <v>326</v>
      </c>
      <c r="J46" s="29" t="s">
        <v>327</v>
      </c>
      <c r="K46" s="30" t="s">
        <v>328</v>
      </c>
      <c r="L46" s="31" t="s">
        <v>329</v>
      </c>
      <c r="M46" s="29"/>
    </row>
    <row r="47" ht="19" customHeight="1" spans="1:13">
      <c r="A47" s="14"/>
      <c r="B47" s="14"/>
      <c r="C47" s="22"/>
      <c r="D47" s="23"/>
      <c r="E47" s="24"/>
      <c r="F47" s="25" t="s">
        <v>330</v>
      </c>
      <c r="G47" s="26" t="s">
        <v>331</v>
      </c>
      <c r="H47" s="27">
        <v>0.98</v>
      </c>
      <c r="I47" s="14" t="s">
        <v>326</v>
      </c>
      <c r="J47" s="29" t="s">
        <v>327</v>
      </c>
      <c r="K47" s="30" t="s">
        <v>328</v>
      </c>
      <c r="L47" s="31" t="s">
        <v>329</v>
      </c>
      <c r="M47" s="29"/>
    </row>
    <row r="48" ht="19" customHeight="1" spans="1:13">
      <c r="A48" s="14"/>
      <c r="B48" s="14"/>
      <c r="C48" s="22"/>
      <c r="D48" s="23"/>
      <c r="E48" s="24"/>
      <c r="F48" s="25" t="s">
        <v>332</v>
      </c>
      <c r="G48" s="26" t="s">
        <v>333</v>
      </c>
      <c r="H48" s="27">
        <v>1</v>
      </c>
      <c r="I48" s="14" t="s">
        <v>326</v>
      </c>
      <c r="J48" s="29" t="s">
        <v>327</v>
      </c>
      <c r="K48" s="30" t="s">
        <v>328</v>
      </c>
      <c r="L48" s="31" t="s">
        <v>329</v>
      </c>
      <c r="M48" s="29"/>
    </row>
    <row r="49" ht="19" customHeight="1" spans="1:13">
      <c r="A49" s="14"/>
      <c r="B49" s="14"/>
      <c r="C49" s="22"/>
      <c r="D49" s="23"/>
      <c r="E49" s="24" t="s">
        <v>334</v>
      </c>
      <c r="F49" s="25" t="s">
        <v>335</v>
      </c>
      <c r="G49" s="26" t="s">
        <v>351</v>
      </c>
      <c r="H49" s="27">
        <v>1</v>
      </c>
      <c r="I49" s="14" t="s">
        <v>352</v>
      </c>
      <c r="J49" s="29" t="s">
        <v>327</v>
      </c>
      <c r="K49" s="30" t="s">
        <v>328</v>
      </c>
      <c r="L49" s="31" t="s">
        <v>329</v>
      </c>
      <c r="M49" s="29"/>
    </row>
    <row r="50" ht="19" customHeight="1" spans="1:13">
      <c r="A50" s="14"/>
      <c r="B50" s="14"/>
      <c r="C50" s="22"/>
      <c r="D50" s="23"/>
      <c r="E50" s="24"/>
      <c r="F50" s="25" t="s">
        <v>337</v>
      </c>
      <c r="G50" s="26" t="s">
        <v>338</v>
      </c>
      <c r="H50" s="27">
        <v>0.96</v>
      </c>
      <c r="I50" s="14" t="s">
        <v>353</v>
      </c>
      <c r="J50" s="29" t="s">
        <v>327</v>
      </c>
      <c r="K50" s="30" t="s">
        <v>328</v>
      </c>
      <c r="L50" s="31" t="s">
        <v>329</v>
      </c>
      <c r="M50" s="29"/>
    </row>
    <row r="51" ht="19" customHeight="1" spans="1:13">
      <c r="A51" s="14"/>
      <c r="B51" s="14"/>
      <c r="C51" s="22"/>
      <c r="D51" s="23"/>
      <c r="E51" s="24"/>
      <c r="F51" s="25" t="s">
        <v>340</v>
      </c>
      <c r="G51" s="26" t="s">
        <v>341</v>
      </c>
      <c r="H51" s="27">
        <v>0.98</v>
      </c>
      <c r="I51" s="14" t="s">
        <v>342</v>
      </c>
      <c r="J51" s="29" t="s">
        <v>327</v>
      </c>
      <c r="K51" s="30" t="s">
        <v>328</v>
      </c>
      <c r="L51" s="31" t="s">
        <v>329</v>
      </c>
      <c r="M51" s="29"/>
    </row>
    <row r="52" ht="19" customHeight="1" spans="1:13">
      <c r="A52" s="14"/>
      <c r="B52" s="14"/>
      <c r="C52" s="22"/>
      <c r="D52" s="23"/>
      <c r="E52" s="24" t="s">
        <v>343</v>
      </c>
      <c r="F52" s="25" t="s">
        <v>344</v>
      </c>
      <c r="G52" s="26" t="s">
        <v>345</v>
      </c>
      <c r="H52" s="27">
        <v>0.96</v>
      </c>
      <c r="I52" s="14" t="s">
        <v>331</v>
      </c>
      <c r="J52" s="29" t="s">
        <v>327</v>
      </c>
      <c r="K52" s="30" t="s">
        <v>328</v>
      </c>
      <c r="L52" s="31" t="s">
        <v>329</v>
      </c>
      <c r="M52" s="29"/>
    </row>
    <row r="53" ht="19" customHeight="1" spans="1:13">
      <c r="A53" s="14"/>
      <c r="B53" s="14"/>
      <c r="C53" s="22"/>
      <c r="D53" s="23"/>
      <c r="E53" s="24" t="s">
        <v>346</v>
      </c>
      <c r="F53" s="25" t="s">
        <v>347</v>
      </c>
      <c r="G53" s="26" t="s">
        <v>237</v>
      </c>
      <c r="H53" s="26" t="s">
        <v>237</v>
      </c>
      <c r="I53" s="14" t="s">
        <v>237</v>
      </c>
      <c r="J53" s="29" t="s">
        <v>327</v>
      </c>
      <c r="K53" s="30" t="s">
        <v>328</v>
      </c>
      <c r="L53" s="31" t="s">
        <v>329</v>
      </c>
      <c r="M53" s="29"/>
    </row>
    <row r="54" ht="19" customHeight="1" spans="1:13">
      <c r="A54" s="14"/>
      <c r="B54" s="14"/>
      <c r="C54" s="22"/>
      <c r="D54" s="23"/>
      <c r="E54" s="24"/>
      <c r="F54" s="25" t="s">
        <v>348</v>
      </c>
      <c r="G54" s="26" t="s">
        <v>331</v>
      </c>
      <c r="H54" s="27">
        <v>0.96</v>
      </c>
      <c r="I54" s="32" t="s">
        <v>354</v>
      </c>
      <c r="J54" s="29" t="s">
        <v>327</v>
      </c>
      <c r="K54" s="30" t="s">
        <v>328</v>
      </c>
      <c r="L54" s="31" t="s">
        <v>329</v>
      </c>
      <c r="M54" s="29"/>
    </row>
    <row r="55" ht="19" customHeight="1" spans="1:13">
      <c r="A55" s="14"/>
      <c r="B55" s="14"/>
      <c r="C55" s="22"/>
      <c r="D55" s="23"/>
      <c r="E55" s="24"/>
      <c r="F55" s="25" t="s">
        <v>349</v>
      </c>
      <c r="G55" s="26" t="s">
        <v>333</v>
      </c>
      <c r="H55" s="27">
        <v>1</v>
      </c>
      <c r="I55" s="14" t="s">
        <v>355</v>
      </c>
      <c r="J55" s="29" t="s">
        <v>327</v>
      </c>
      <c r="K55" s="30" t="s">
        <v>328</v>
      </c>
      <c r="L55" s="31" t="s">
        <v>329</v>
      </c>
      <c r="M55" s="29"/>
    </row>
  </sheetData>
  <mergeCells count="4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B4:B5"/>
    <mergeCell ref="B6:B15"/>
    <mergeCell ref="B16:B25"/>
    <mergeCell ref="B26:B35"/>
    <mergeCell ref="B36:B45"/>
    <mergeCell ref="B46:B55"/>
    <mergeCell ref="C4:C5"/>
    <mergeCell ref="C6:C15"/>
    <mergeCell ref="C16:C25"/>
    <mergeCell ref="C26:C35"/>
    <mergeCell ref="C36:C45"/>
    <mergeCell ref="C46:C55"/>
    <mergeCell ref="D4:D5"/>
    <mergeCell ref="D6:D15"/>
    <mergeCell ref="D16:D25"/>
    <mergeCell ref="D26:D35"/>
    <mergeCell ref="D36:D45"/>
    <mergeCell ref="D46:D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D7" sqref="D7:E7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3.775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363</v>
      </c>
    </row>
    <row r="3" s="1" customFormat="1" ht="17.25" customHeight="1" spans="1:5">
      <c r="A3" s="3" t="s">
        <v>364</v>
      </c>
      <c r="B3" s="3"/>
      <c r="C3" s="3"/>
      <c r="E3" s="4" t="s">
        <v>365</v>
      </c>
    </row>
    <row r="4" s="1" customFormat="1" ht="27" customHeight="1" spans="1:5">
      <c r="A4" s="5" t="s">
        <v>366</v>
      </c>
      <c r="B4" s="6" t="s">
        <v>367</v>
      </c>
      <c r="C4" s="6"/>
      <c r="D4" s="6"/>
      <c r="E4" s="6"/>
    </row>
    <row r="5" s="1" customFormat="1" ht="25" customHeight="1" spans="1:5">
      <c r="A5" s="7" t="s">
        <v>368</v>
      </c>
      <c r="B5" s="6" t="s">
        <v>369</v>
      </c>
      <c r="C5" s="6"/>
      <c r="D5" s="6"/>
      <c r="E5" s="6"/>
    </row>
    <row r="6" s="1" customFormat="1" ht="25" customHeight="1" spans="1:5">
      <c r="A6" s="8"/>
      <c r="B6" s="6" t="s">
        <v>370</v>
      </c>
      <c r="C6" s="6"/>
      <c r="D6" s="6" t="s">
        <v>371</v>
      </c>
      <c r="E6" s="6"/>
    </row>
    <row r="7" s="1" customFormat="1" ht="25" customHeight="1" spans="1:5">
      <c r="A7" s="8"/>
      <c r="B7" s="6" t="s">
        <v>372</v>
      </c>
      <c r="C7" s="6"/>
      <c r="D7" s="6" t="s">
        <v>373</v>
      </c>
      <c r="E7" s="6"/>
    </row>
    <row r="8" s="1" customFormat="1" ht="25" customHeight="1" spans="1:5">
      <c r="A8" s="8"/>
      <c r="B8" s="6" t="s">
        <v>374</v>
      </c>
      <c r="C8" s="6"/>
      <c r="D8" s="6" t="s">
        <v>375</v>
      </c>
      <c r="E8" s="6"/>
    </row>
    <row r="9" s="1" customFormat="1" ht="25" customHeight="1" spans="1:5">
      <c r="A9" s="8"/>
      <c r="B9" s="9" t="s">
        <v>376</v>
      </c>
      <c r="C9" s="9"/>
      <c r="D9" s="6"/>
      <c r="E9" s="6"/>
    </row>
    <row r="10" s="1" customFormat="1" ht="25" customHeight="1" spans="1:5">
      <c r="A10" s="10"/>
      <c r="B10" s="6" t="s">
        <v>377</v>
      </c>
      <c r="C10" s="6"/>
      <c r="D10" s="6"/>
      <c r="E10" s="6"/>
    </row>
    <row r="11" s="1" customFormat="1" ht="39" customHeight="1" spans="1:5">
      <c r="A11" s="11" t="s">
        <v>378</v>
      </c>
      <c r="B11" s="9" t="s">
        <v>379</v>
      </c>
      <c r="C11" s="9"/>
      <c r="D11" s="9"/>
      <c r="E11" s="9"/>
    </row>
    <row r="12" s="1" customFormat="1" ht="30" customHeight="1" spans="1:5">
      <c r="A12" s="7" t="s">
        <v>380</v>
      </c>
      <c r="B12" s="9" t="s">
        <v>381</v>
      </c>
      <c r="C12" s="9"/>
      <c r="D12" s="9"/>
      <c r="E12" s="9"/>
    </row>
    <row r="13" s="1" customFormat="1" ht="33" customHeight="1" spans="1:5">
      <c r="A13" s="8"/>
      <c r="B13" s="9" t="s">
        <v>382</v>
      </c>
      <c r="C13" s="9"/>
      <c r="D13" s="9"/>
      <c r="E13" s="9"/>
    </row>
    <row r="14" s="1" customFormat="1" ht="27" customHeight="1" spans="1:5">
      <c r="A14" s="10"/>
      <c r="B14" s="9" t="s">
        <v>383</v>
      </c>
      <c r="C14" s="9"/>
      <c r="D14" s="9"/>
      <c r="E14" s="9"/>
    </row>
    <row r="15" s="1" customFormat="1" ht="29" customHeight="1" spans="1:5">
      <c r="A15" s="11" t="s">
        <v>384</v>
      </c>
      <c r="B15" s="12" t="s">
        <v>313</v>
      </c>
      <c r="C15" s="12" t="s">
        <v>314</v>
      </c>
      <c r="D15" s="12" t="s">
        <v>315</v>
      </c>
      <c r="E15" s="13" t="s">
        <v>385</v>
      </c>
    </row>
    <row r="16" s="1" customFormat="1" ht="23" customHeight="1" spans="1:5">
      <c r="A16" s="11"/>
      <c r="B16" s="5" t="s">
        <v>334</v>
      </c>
      <c r="C16" s="5" t="s">
        <v>335</v>
      </c>
      <c r="D16" s="14" t="s">
        <v>338</v>
      </c>
      <c r="E16" s="15">
        <v>0.98</v>
      </c>
    </row>
    <row r="17" s="1" customFormat="1" ht="23" customHeight="1" spans="1:5">
      <c r="A17" s="11"/>
      <c r="B17" s="5"/>
      <c r="C17" s="5" t="s">
        <v>340</v>
      </c>
      <c r="D17" s="14" t="s">
        <v>338</v>
      </c>
      <c r="E17" s="15">
        <v>0.98</v>
      </c>
    </row>
    <row r="18" s="1" customFormat="1" ht="23" customHeight="1" spans="1:5">
      <c r="A18" s="11"/>
      <c r="B18" s="5"/>
      <c r="C18" s="5" t="s">
        <v>337</v>
      </c>
      <c r="D18" s="14" t="s">
        <v>338</v>
      </c>
      <c r="E18" s="15">
        <v>0.98</v>
      </c>
    </row>
    <row r="19" s="1" customFormat="1" ht="23" customHeight="1" spans="1:5">
      <c r="A19" s="11"/>
      <c r="B19" s="5"/>
      <c r="C19" s="5" t="s">
        <v>323</v>
      </c>
      <c r="D19" s="14" t="s">
        <v>338</v>
      </c>
      <c r="E19" s="15">
        <v>0.98</v>
      </c>
    </row>
    <row r="20" s="1" customFormat="1" ht="23" customHeight="1" spans="1:5">
      <c r="A20" s="11"/>
      <c r="B20" s="5" t="s">
        <v>346</v>
      </c>
      <c r="C20" s="5" t="s">
        <v>347</v>
      </c>
      <c r="D20" s="14" t="s">
        <v>338</v>
      </c>
      <c r="E20" s="15">
        <v>0.98</v>
      </c>
    </row>
    <row r="21" s="1" customFormat="1" ht="23" customHeight="1" spans="1:5">
      <c r="A21" s="11"/>
      <c r="B21" s="5"/>
      <c r="C21" s="5" t="s">
        <v>348</v>
      </c>
      <c r="D21" s="14" t="s">
        <v>338</v>
      </c>
      <c r="E21" s="15">
        <v>0.98</v>
      </c>
    </row>
    <row r="22" s="1" customFormat="1" ht="23" customHeight="1" spans="1:5">
      <c r="A22" s="11"/>
      <c r="B22" s="5"/>
      <c r="C22" s="5" t="s">
        <v>349</v>
      </c>
      <c r="D22" s="14" t="s">
        <v>338</v>
      </c>
      <c r="E22" s="15">
        <v>0.98</v>
      </c>
    </row>
    <row r="23" s="1" customFormat="1" ht="23" customHeight="1" spans="1:5">
      <c r="A23" s="11"/>
      <c r="B23" s="16" t="s">
        <v>323</v>
      </c>
      <c r="C23" s="5" t="s">
        <v>324</v>
      </c>
      <c r="D23" s="14" t="s">
        <v>338</v>
      </c>
      <c r="E23" s="15">
        <v>0.98</v>
      </c>
    </row>
    <row r="24" s="1" customFormat="1" ht="23" customHeight="1" spans="1:5">
      <c r="A24" s="11"/>
      <c r="B24" s="16"/>
      <c r="C24" s="5" t="s">
        <v>330</v>
      </c>
      <c r="D24" s="14" t="s">
        <v>338</v>
      </c>
      <c r="E24" s="15">
        <v>0.98</v>
      </c>
    </row>
    <row r="25" s="1" customFormat="1" ht="23" customHeight="1" spans="1:5">
      <c r="A25" s="11"/>
      <c r="B25" s="16"/>
      <c r="C25" s="5" t="s">
        <v>332</v>
      </c>
      <c r="D25" s="14" t="s">
        <v>338</v>
      </c>
      <c r="E25" s="15">
        <v>0.98</v>
      </c>
    </row>
    <row r="26" s="1" customFormat="1" ht="30" customHeight="1" spans="1:5">
      <c r="A26" s="11"/>
      <c r="B26" s="16" t="s">
        <v>343</v>
      </c>
      <c r="C26" s="11" t="s">
        <v>386</v>
      </c>
      <c r="D26" s="14" t="s">
        <v>387</v>
      </c>
      <c r="E26" s="15">
        <v>0.98</v>
      </c>
    </row>
    <row r="27" s="1" customFormat="1" spans="3:3">
      <c r="C27" s="17"/>
    </row>
    <row r="28" s="1" customFormat="1" spans="3:3">
      <c r="C28" s="17"/>
    </row>
  </sheetData>
  <mergeCells count="25">
    <mergeCell ref="A1:D1"/>
    <mergeCell ref="A2:E2"/>
    <mergeCell ref="A3:C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topLeftCell="A8" workbookViewId="0">
      <selection activeCell="H37" sqref="H37"/>
    </sheetView>
  </sheetViews>
  <sheetFormatPr defaultColWidth="10" defaultRowHeight="13.5" outlineLevelCol="7"/>
  <cols>
    <col min="1" max="1" width="29.45" customWidth="1"/>
    <col min="2" max="2" width="10.175" style="33" customWidth="1"/>
    <col min="3" max="3" width="23.0666666666667" customWidth="1"/>
    <col min="4" max="4" width="11.725" style="33" customWidth="1"/>
    <col min="5" max="5" width="24.0166666666667" customWidth="1"/>
    <col min="6" max="6" width="10.45" style="33" customWidth="1"/>
    <col min="7" max="7" width="20.2166666666667" customWidth="1"/>
    <col min="8" max="8" width="10.9916666666667" style="33" customWidth="1"/>
    <col min="9" max="9" width="9.76666666666667" customWidth="1"/>
  </cols>
  <sheetData>
    <row r="1" ht="6.9" customHeight="1" spans="1:8">
      <c r="A1" s="18"/>
      <c r="H1" s="142"/>
    </row>
    <row r="2" ht="24.15" customHeight="1" spans="1:8">
      <c r="A2" s="143" t="s">
        <v>6</v>
      </c>
      <c r="B2" s="143"/>
      <c r="C2" s="143"/>
      <c r="D2" s="143"/>
      <c r="E2" s="143"/>
      <c r="F2" s="143"/>
      <c r="G2" s="143"/>
      <c r="H2" s="143"/>
    </row>
    <row r="3" ht="17.25" customHeight="1" spans="1:8">
      <c r="A3" s="20" t="s">
        <v>28</v>
      </c>
      <c r="B3" s="66"/>
      <c r="C3" s="20"/>
      <c r="D3" s="66"/>
      <c r="E3" s="20"/>
      <c r="F3" s="66"/>
      <c r="G3" s="28" t="s">
        <v>29</v>
      </c>
      <c r="H3" s="66"/>
    </row>
    <row r="4" ht="17.9" customHeight="1" spans="1:8">
      <c r="A4" s="21" t="s">
        <v>30</v>
      </c>
      <c r="B4" s="21"/>
      <c r="C4" s="21" t="s">
        <v>31</v>
      </c>
      <c r="D4" s="21"/>
      <c r="E4" s="21"/>
      <c r="F4" s="21"/>
      <c r="G4" s="21"/>
      <c r="H4" s="21"/>
    </row>
    <row r="5" ht="22.4" customHeight="1" spans="1:8">
      <c r="A5" s="21" t="s">
        <v>32</v>
      </c>
      <c r="B5" s="21" t="s">
        <v>33</v>
      </c>
      <c r="C5" s="21" t="s">
        <v>34</v>
      </c>
      <c r="D5" s="21" t="s">
        <v>33</v>
      </c>
      <c r="E5" s="21" t="s">
        <v>35</v>
      </c>
      <c r="F5" s="21" t="s">
        <v>33</v>
      </c>
      <c r="G5" s="21" t="s">
        <v>36</v>
      </c>
      <c r="H5" s="21" t="s">
        <v>33</v>
      </c>
    </row>
    <row r="6" ht="16.25" customHeight="1" spans="1:8">
      <c r="A6" s="50" t="s">
        <v>37</v>
      </c>
      <c r="B6" s="22">
        <v>1346.54</v>
      </c>
      <c r="C6" s="29" t="s">
        <v>38</v>
      </c>
      <c r="D6" s="22"/>
      <c r="E6" s="50" t="s">
        <v>39</v>
      </c>
      <c r="F6" s="47">
        <f>F7+F8+F9</f>
        <v>265.76</v>
      </c>
      <c r="G6" s="29" t="s">
        <v>40</v>
      </c>
      <c r="H6" s="22">
        <v>265.76</v>
      </c>
    </row>
    <row r="7" ht="16.25" customHeight="1" spans="1:8">
      <c r="A7" s="29" t="s">
        <v>41</v>
      </c>
      <c r="B7" s="22">
        <v>1346.54</v>
      </c>
      <c r="C7" s="29" t="s">
        <v>42</v>
      </c>
      <c r="D7" s="22"/>
      <c r="E7" s="29" t="s">
        <v>43</v>
      </c>
      <c r="F7" s="22">
        <v>228.77</v>
      </c>
      <c r="G7" s="29" t="s">
        <v>44</v>
      </c>
      <c r="H7" s="22">
        <v>1080.78</v>
      </c>
    </row>
    <row r="8" ht="16.25" customHeight="1" spans="1:8">
      <c r="A8" s="50" t="s">
        <v>45</v>
      </c>
      <c r="B8" s="22"/>
      <c r="C8" s="29" t="s">
        <v>46</v>
      </c>
      <c r="D8" s="22"/>
      <c r="E8" s="29" t="s">
        <v>47</v>
      </c>
      <c r="F8" s="22">
        <v>36.99</v>
      </c>
      <c r="G8" s="29" t="s">
        <v>48</v>
      </c>
      <c r="H8" s="22"/>
    </row>
    <row r="9" ht="16.25" customHeight="1" spans="1:8">
      <c r="A9" s="29" t="s">
        <v>49</v>
      </c>
      <c r="B9" s="22"/>
      <c r="C9" s="29" t="s">
        <v>50</v>
      </c>
      <c r="D9" s="22"/>
      <c r="E9" s="29" t="s">
        <v>51</v>
      </c>
      <c r="F9" s="22"/>
      <c r="G9" s="29" t="s">
        <v>52</v>
      </c>
      <c r="H9" s="22"/>
    </row>
    <row r="10" ht="16.25" customHeight="1" spans="1:8">
      <c r="A10" s="29" t="s">
        <v>53</v>
      </c>
      <c r="B10" s="22"/>
      <c r="C10" s="29" t="s">
        <v>54</v>
      </c>
      <c r="D10" s="22"/>
      <c r="E10" s="50" t="s">
        <v>55</v>
      </c>
      <c r="F10" s="47">
        <f>F11+F12+F13+F14+F15+F16+F17+F18+F20+F19</f>
        <v>1080.78</v>
      </c>
      <c r="G10" s="29" t="s">
        <v>56</v>
      </c>
      <c r="H10" s="22"/>
    </row>
    <row r="11" ht="16.25" customHeight="1" spans="1:8">
      <c r="A11" s="29" t="s">
        <v>57</v>
      </c>
      <c r="B11" s="22"/>
      <c r="C11" s="29" t="s">
        <v>58</v>
      </c>
      <c r="D11" s="22"/>
      <c r="E11" s="29" t="s">
        <v>59</v>
      </c>
      <c r="F11" s="22"/>
      <c r="G11" s="29" t="s">
        <v>60</v>
      </c>
      <c r="H11" s="22"/>
    </row>
    <row r="12" ht="16.25" customHeight="1" spans="1:8">
      <c r="A12" s="29" t="s">
        <v>61</v>
      </c>
      <c r="B12" s="22"/>
      <c r="C12" s="29" t="s">
        <v>62</v>
      </c>
      <c r="D12" s="22"/>
      <c r="E12" s="29" t="s">
        <v>63</v>
      </c>
      <c r="F12" s="22">
        <v>1080.78</v>
      </c>
      <c r="G12" s="29" t="s">
        <v>64</v>
      </c>
      <c r="H12" s="22"/>
    </row>
    <row r="13" ht="16.25" customHeight="1" spans="1:8">
      <c r="A13" s="29" t="s">
        <v>65</v>
      </c>
      <c r="B13" s="22"/>
      <c r="C13" s="29" t="s">
        <v>66</v>
      </c>
      <c r="D13" s="22">
        <v>29.92</v>
      </c>
      <c r="E13" s="29" t="s">
        <v>67</v>
      </c>
      <c r="F13" s="22"/>
      <c r="G13" s="29" t="s">
        <v>68</v>
      </c>
      <c r="H13" s="22"/>
    </row>
    <row r="14" ht="16.25" customHeight="1" spans="1:8">
      <c r="A14" s="29" t="s">
        <v>69</v>
      </c>
      <c r="B14" s="22"/>
      <c r="C14" s="29" t="s">
        <v>70</v>
      </c>
      <c r="D14" s="22"/>
      <c r="E14" s="29" t="s">
        <v>71</v>
      </c>
      <c r="F14" s="22"/>
      <c r="G14" s="29" t="s">
        <v>72</v>
      </c>
      <c r="H14" s="22"/>
    </row>
    <row r="15" ht="16.25" customHeight="1" spans="1:8">
      <c r="A15" s="29" t="s">
        <v>73</v>
      </c>
      <c r="B15" s="22"/>
      <c r="C15" s="29" t="s">
        <v>74</v>
      </c>
      <c r="D15" s="22">
        <v>17.98</v>
      </c>
      <c r="E15" s="29" t="s">
        <v>75</v>
      </c>
      <c r="F15" s="22"/>
      <c r="G15" s="29" t="s">
        <v>76</v>
      </c>
      <c r="H15" s="22"/>
    </row>
    <row r="16" ht="16.25" customHeight="1" spans="1:8">
      <c r="A16" s="29" t="s">
        <v>77</v>
      </c>
      <c r="B16" s="22"/>
      <c r="C16" s="29" t="s">
        <v>78</v>
      </c>
      <c r="D16" s="22"/>
      <c r="E16" s="29" t="s">
        <v>79</v>
      </c>
      <c r="F16" s="22"/>
      <c r="G16" s="29" t="s">
        <v>80</v>
      </c>
      <c r="H16" s="22"/>
    </row>
    <row r="17" ht="16.25" customHeight="1" spans="1:8">
      <c r="A17" s="29" t="s">
        <v>81</v>
      </c>
      <c r="B17" s="22"/>
      <c r="C17" s="29" t="s">
        <v>82</v>
      </c>
      <c r="D17" s="22">
        <v>1283.97</v>
      </c>
      <c r="E17" s="29" t="s">
        <v>83</v>
      </c>
      <c r="F17" s="22"/>
      <c r="G17" s="29" t="s">
        <v>84</v>
      </c>
      <c r="H17" s="22"/>
    </row>
    <row r="18" ht="16.25" customHeight="1" spans="1:8">
      <c r="A18" s="29" t="s">
        <v>85</v>
      </c>
      <c r="B18" s="22"/>
      <c r="C18" s="29" t="s">
        <v>86</v>
      </c>
      <c r="D18" s="22"/>
      <c r="E18" s="29" t="s">
        <v>87</v>
      </c>
      <c r="F18" s="22"/>
      <c r="G18" s="29" t="s">
        <v>88</v>
      </c>
      <c r="H18" s="22"/>
    </row>
    <row r="19" ht="16.25" customHeight="1" spans="1:8">
      <c r="A19" s="29" t="s">
        <v>89</v>
      </c>
      <c r="B19" s="22"/>
      <c r="C19" s="29" t="s">
        <v>90</v>
      </c>
      <c r="D19" s="22"/>
      <c r="E19" s="29" t="s">
        <v>91</v>
      </c>
      <c r="F19" s="22"/>
      <c r="G19" s="29" t="s">
        <v>92</v>
      </c>
      <c r="H19" s="22"/>
    </row>
    <row r="20" ht="16.25" customHeight="1" spans="1:8">
      <c r="A20" s="50" t="s">
        <v>93</v>
      </c>
      <c r="B20" s="47"/>
      <c r="C20" s="29" t="s">
        <v>94</v>
      </c>
      <c r="D20" s="22"/>
      <c r="E20" s="29" t="s">
        <v>95</v>
      </c>
      <c r="F20" s="22"/>
      <c r="G20" s="29"/>
      <c r="H20" s="22"/>
    </row>
    <row r="21" ht="16.25" customHeight="1" spans="1:8">
      <c r="A21" s="50" t="s">
        <v>96</v>
      </c>
      <c r="B21" s="47"/>
      <c r="C21" s="29" t="s">
        <v>97</v>
      </c>
      <c r="D21" s="22"/>
      <c r="E21" s="50" t="s">
        <v>98</v>
      </c>
      <c r="F21" s="47"/>
      <c r="G21" s="29"/>
      <c r="H21" s="22"/>
    </row>
    <row r="22" ht="16.25" customHeight="1" spans="1:8">
      <c r="A22" s="50" t="s">
        <v>99</v>
      </c>
      <c r="B22" s="47"/>
      <c r="C22" s="29" t="s">
        <v>100</v>
      </c>
      <c r="D22" s="22"/>
      <c r="E22" s="29"/>
      <c r="F22" s="14"/>
      <c r="G22" s="29"/>
      <c r="H22" s="22"/>
    </row>
    <row r="23" ht="16.25" customHeight="1" spans="1:8">
      <c r="A23" s="50" t="s">
        <v>101</v>
      </c>
      <c r="B23" s="47"/>
      <c r="C23" s="29" t="s">
        <v>102</v>
      </c>
      <c r="D23" s="22"/>
      <c r="E23" s="29"/>
      <c r="F23" s="14"/>
      <c r="G23" s="29"/>
      <c r="H23" s="22"/>
    </row>
    <row r="24" ht="16.25" customHeight="1" spans="1:8">
      <c r="A24" s="50" t="s">
        <v>103</v>
      </c>
      <c r="B24" s="47">
        <f>B25+B26+B27</f>
        <v>0</v>
      </c>
      <c r="C24" s="29" t="s">
        <v>104</v>
      </c>
      <c r="D24" s="22"/>
      <c r="E24" s="29"/>
      <c r="F24" s="14"/>
      <c r="G24" s="29"/>
      <c r="H24" s="22"/>
    </row>
    <row r="25" ht="16.25" customHeight="1" spans="1:8">
      <c r="A25" s="29" t="s">
        <v>105</v>
      </c>
      <c r="B25" s="22"/>
      <c r="C25" s="29" t="s">
        <v>106</v>
      </c>
      <c r="D25" s="22">
        <v>14.67</v>
      </c>
      <c r="E25" s="29"/>
      <c r="F25" s="14"/>
      <c r="G25" s="29"/>
      <c r="H25" s="22"/>
    </row>
    <row r="26" ht="16.25" customHeight="1" spans="1:8">
      <c r="A26" s="29" t="s">
        <v>107</v>
      </c>
      <c r="B26" s="22"/>
      <c r="C26" s="29" t="s">
        <v>108</v>
      </c>
      <c r="D26" s="22"/>
      <c r="E26" s="29"/>
      <c r="F26" s="14"/>
      <c r="G26" s="29"/>
      <c r="H26" s="22"/>
    </row>
    <row r="27" ht="16.25" customHeight="1" spans="1:8">
      <c r="A27" s="29" t="s">
        <v>109</v>
      </c>
      <c r="B27" s="22"/>
      <c r="C27" s="29" t="s">
        <v>110</v>
      </c>
      <c r="D27" s="22"/>
      <c r="E27" s="29"/>
      <c r="F27" s="14"/>
      <c r="G27" s="29"/>
      <c r="H27" s="22"/>
    </row>
    <row r="28" ht="16.25" customHeight="1" spans="1:8">
      <c r="A28" s="50" t="s">
        <v>111</v>
      </c>
      <c r="B28" s="47"/>
      <c r="C28" s="29" t="s">
        <v>112</v>
      </c>
      <c r="D28" s="22"/>
      <c r="E28" s="29"/>
      <c r="F28" s="14"/>
      <c r="G28" s="29"/>
      <c r="H28" s="22"/>
    </row>
    <row r="29" ht="16.25" customHeight="1" spans="1:8">
      <c r="A29" s="50" t="s">
        <v>113</v>
      </c>
      <c r="B29" s="47"/>
      <c r="C29" s="29" t="s">
        <v>114</v>
      </c>
      <c r="D29" s="22"/>
      <c r="E29" s="29"/>
      <c r="F29" s="14"/>
      <c r="G29" s="29"/>
      <c r="H29" s="22"/>
    </row>
    <row r="30" ht="16.25" customHeight="1" spans="1:8">
      <c r="A30" s="50" t="s">
        <v>115</v>
      </c>
      <c r="B30" s="47"/>
      <c r="C30" s="29" t="s">
        <v>116</v>
      </c>
      <c r="D30" s="22"/>
      <c r="E30" s="29"/>
      <c r="F30" s="14"/>
      <c r="G30" s="29"/>
      <c r="H30" s="22"/>
    </row>
    <row r="31" ht="16.25" customHeight="1" spans="1:8">
      <c r="A31" s="50" t="s">
        <v>117</v>
      </c>
      <c r="B31" s="47"/>
      <c r="C31" s="29" t="s">
        <v>118</v>
      </c>
      <c r="D31" s="22"/>
      <c r="E31" s="29"/>
      <c r="F31" s="14"/>
      <c r="G31" s="29"/>
      <c r="H31" s="22"/>
    </row>
    <row r="32" ht="16.25" customHeight="1" spans="1:8">
      <c r="A32" s="50" t="s">
        <v>119</v>
      </c>
      <c r="B32" s="47"/>
      <c r="C32" s="29" t="s">
        <v>120</v>
      </c>
      <c r="D32" s="22"/>
      <c r="E32" s="29"/>
      <c r="F32" s="14"/>
      <c r="G32" s="29"/>
      <c r="H32" s="22"/>
    </row>
    <row r="33" ht="16.25" customHeight="1" spans="1:8">
      <c r="A33" s="29"/>
      <c r="B33" s="14"/>
      <c r="C33" s="29" t="s">
        <v>121</v>
      </c>
      <c r="D33" s="22"/>
      <c r="E33" s="29"/>
      <c r="F33" s="14"/>
      <c r="G33" s="29"/>
      <c r="H33" s="14"/>
    </row>
    <row r="34" ht="16.25" customHeight="1" spans="1:8">
      <c r="A34" s="29"/>
      <c r="B34" s="14"/>
      <c r="C34" s="29" t="s">
        <v>122</v>
      </c>
      <c r="D34" s="22"/>
      <c r="E34" s="29"/>
      <c r="F34" s="14"/>
      <c r="G34" s="29"/>
      <c r="H34" s="14"/>
    </row>
    <row r="35" ht="16.25" customHeight="1" spans="1:8">
      <c r="A35" s="29"/>
      <c r="B35" s="14"/>
      <c r="C35" s="29" t="s">
        <v>123</v>
      </c>
      <c r="D35" s="22"/>
      <c r="E35" s="29"/>
      <c r="F35" s="14"/>
      <c r="G35" s="29"/>
      <c r="H35" s="14"/>
    </row>
    <row r="36" ht="16.25" customHeight="1" spans="1:8">
      <c r="A36" s="29"/>
      <c r="B36" s="14"/>
      <c r="C36" s="29"/>
      <c r="D36" s="14"/>
      <c r="E36" s="29"/>
      <c r="F36" s="14"/>
      <c r="G36" s="29"/>
      <c r="H36" s="14"/>
    </row>
    <row r="37" ht="16.25" customHeight="1" spans="1:8">
      <c r="A37" s="50" t="s">
        <v>124</v>
      </c>
      <c r="B37" s="47">
        <f>B32+B31+B30+B29+B28+B23+B22+B21+B20+B24+B6</f>
        <v>1346.54</v>
      </c>
      <c r="C37" s="50" t="s">
        <v>125</v>
      </c>
      <c r="D37" s="47">
        <f>SUM(D6:D36)</f>
        <v>1346.54</v>
      </c>
      <c r="E37" s="50" t="s">
        <v>125</v>
      </c>
      <c r="F37" s="47">
        <f>F21+F10+F6</f>
        <v>1346.54</v>
      </c>
      <c r="G37" s="50" t="s">
        <v>125</v>
      </c>
      <c r="H37" s="47">
        <f>SUM(H6:H36)</f>
        <v>1346.54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E8" sqref="E8"/>
    </sheetView>
  </sheetViews>
  <sheetFormatPr defaultColWidth="10" defaultRowHeight="13.5"/>
  <cols>
    <col min="1" max="1" width="6.75" customWidth="1"/>
    <col min="2" max="2" width="19.9083333333333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18"/>
    </row>
    <row r="2" ht="33.6" customHeight="1" spans="1:25">
      <c r="A2" s="34" t="s">
        <v>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ht="22.4" customHeight="1" spans="1:25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8" t="s">
        <v>29</v>
      </c>
      <c r="Y3" s="28"/>
    </row>
    <row r="4" ht="22.4" customHeight="1" spans="1:25">
      <c r="A4" s="51" t="s">
        <v>126</v>
      </c>
      <c r="B4" s="51" t="s">
        <v>127</v>
      </c>
      <c r="C4" s="51" t="s">
        <v>128</v>
      </c>
      <c r="D4" s="51" t="s">
        <v>129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130</v>
      </c>
      <c r="T4" s="51"/>
      <c r="U4" s="51"/>
      <c r="V4" s="51"/>
      <c r="W4" s="51"/>
      <c r="X4" s="51"/>
      <c r="Y4" s="51"/>
    </row>
    <row r="5" ht="22.4" customHeight="1" spans="1:25">
      <c r="A5" s="51"/>
      <c r="B5" s="51"/>
      <c r="C5" s="51"/>
      <c r="D5" s="51" t="s">
        <v>131</v>
      </c>
      <c r="E5" s="51" t="s">
        <v>132</v>
      </c>
      <c r="F5" s="51" t="s">
        <v>133</v>
      </c>
      <c r="G5" s="51" t="s">
        <v>134</v>
      </c>
      <c r="H5" s="51" t="s">
        <v>135</v>
      </c>
      <c r="I5" s="51" t="s">
        <v>136</v>
      </c>
      <c r="J5" s="51" t="s">
        <v>137</v>
      </c>
      <c r="K5" s="51"/>
      <c r="L5" s="51"/>
      <c r="M5" s="51"/>
      <c r="N5" s="51" t="s">
        <v>138</v>
      </c>
      <c r="O5" s="51" t="s">
        <v>139</v>
      </c>
      <c r="P5" s="51" t="s">
        <v>140</v>
      </c>
      <c r="Q5" s="51" t="s">
        <v>141</v>
      </c>
      <c r="R5" s="51" t="s">
        <v>142</v>
      </c>
      <c r="S5" s="51" t="s">
        <v>131</v>
      </c>
      <c r="T5" s="51" t="s">
        <v>132</v>
      </c>
      <c r="U5" s="51" t="s">
        <v>133</v>
      </c>
      <c r="V5" s="51" t="s">
        <v>134</v>
      </c>
      <c r="W5" s="51" t="s">
        <v>135</v>
      </c>
      <c r="X5" s="51" t="s">
        <v>136</v>
      </c>
      <c r="Y5" s="51" t="s">
        <v>143</v>
      </c>
    </row>
    <row r="6" ht="22.4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144</v>
      </c>
      <c r="K6" s="51" t="s">
        <v>145</v>
      </c>
      <c r="L6" s="51" t="s">
        <v>146</v>
      </c>
      <c r="M6" s="51" t="s">
        <v>135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8" customHeight="1" spans="1:25">
      <c r="A7" s="53">
        <v>132001</v>
      </c>
      <c r="B7" s="41" t="s">
        <v>3</v>
      </c>
      <c r="C7" s="69">
        <f>D7+S7</f>
        <v>1346.54</v>
      </c>
      <c r="D7" s="69">
        <f>SUM(E7:R7)</f>
        <v>1346.54</v>
      </c>
      <c r="E7" s="69">
        <v>1346.54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>
        <f>SUM(T7:Y7)</f>
        <v>0</v>
      </c>
      <c r="T7" s="69"/>
      <c r="U7" s="69"/>
      <c r="V7" s="69"/>
      <c r="W7" s="69"/>
      <c r="X7" s="69"/>
      <c r="Y7" s="69"/>
    </row>
    <row r="8" ht="22.8" customHeight="1" spans="1:25">
      <c r="A8" s="53"/>
      <c r="B8" s="5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ht="22.8" customHeight="1" spans="1:25">
      <c r="A9" s="41"/>
      <c r="B9" s="41"/>
      <c r="C9" s="69"/>
      <c r="D9" s="69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69"/>
      <c r="T9" s="48"/>
      <c r="U9" s="48"/>
      <c r="V9" s="48"/>
      <c r="W9" s="48"/>
      <c r="X9" s="48"/>
      <c r="Y9" s="48"/>
    </row>
    <row r="10" ht="16.35" customHeight="1"/>
    <row r="11" ht="16.35" customHeight="1" spans="7:7">
      <c r="G11" s="1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15" zoomScaleNormal="115" topLeftCell="A2" workbookViewId="0">
      <selection activeCell="G9" sqref="G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9.1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18"/>
    </row>
    <row r="2" ht="31.9" customHeight="1" spans="1:10">
      <c r="A2" s="34" t="s">
        <v>8</v>
      </c>
      <c r="B2" s="34"/>
      <c r="C2" s="34"/>
      <c r="D2" s="34"/>
      <c r="E2" s="34"/>
      <c r="F2" s="34"/>
      <c r="G2" s="34"/>
      <c r="H2" s="34"/>
      <c r="I2" s="34"/>
      <c r="J2" s="34"/>
    </row>
    <row r="3" ht="25" customHeight="1" spans="1:10">
      <c r="A3" s="133" t="s">
        <v>28</v>
      </c>
      <c r="B3" s="133"/>
      <c r="C3" s="133"/>
      <c r="D3" s="133"/>
      <c r="E3" s="133"/>
      <c r="F3" s="133"/>
      <c r="G3" s="133"/>
      <c r="H3" s="133"/>
      <c r="I3" s="133"/>
      <c r="J3" s="28" t="s">
        <v>29</v>
      </c>
    </row>
    <row r="4" ht="27.6" customHeight="1" spans="1:10">
      <c r="A4" s="21" t="s">
        <v>147</v>
      </c>
      <c r="B4" s="21"/>
      <c r="C4" s="21"/>
      <c r="D4" s="21" t="s">
        <v>148</v>
      </c>
      <c r="E4" s="21" t="s">
        <v>128</v>
      </c>
      <c r="F4" s="21" t="s">
        <v>149</v>
      </c>
      <c r="G4" s="21" t="s">
        <v>150</v>
      </c>
      <c r="H4" s="21" t="s">
        <v>151</v>
      </c>
      <c r="I4" s="21" t="s">
        <v>152</v>
      </c>
      <c r="J4" s="21" t="s">
        <v>153</v>
      </c>
    </row>
    <row r="5" ht="25.85" customHeight="1" spans="1:10">
      <c r="A5" s="21" t="s">
        <v>154</v>
      </c>
      <c r="B5" s="21" t="s">
        <v>155</v>
      </c>
      <c r="C5" s="21" t="s">
        <v>156</v>
      </c>
      <c r="D5" s="21"/>
      <c r="E5" s="21"/>
      <c r="F5" s="21"/>
      <c r="G5" s="21"/>
      <c r="H5" s="21"/>
      <c r="I5" s="21"/>
      <c r="J5" s="21"/>
    </row>
    <row r="6" ht="22.8" customHeight="1" spans="1:10">
      <c r="A6" s="134"/>
      <c r="B6" s="134"/>
      <c r="C6" s="134"/>
      <c r="D6" s="134"/>
      <c r="E6" s="135">
        <f>F6+G6+H6+I6+J6</f>
        <v>1346.54</v>
      </c>
      <c r="F6" s="96">
        <v>265.76</v>
      </c>
      <c r="G6" s="96">
        <v>1080.78</v>
      </c>
      <c r="H6" s="96"/>
      <c r="I6" s="21"/>
      <c r="J6" s="21"/>
    </row>
    <row r="7" ht="25" customHeight="1" spans="1:10">
      <c r="A7" s="109">
        <v>208</v>
      </c>
      <c r="B7" s="110" t="s">
        <v>157</v>
      </c>
      <c r="C7" s="110" t="s">
        <v>157</v>
      </c>
      <c r="D7" s="111" t="s">
        <v>158</v>
      </c>
      <c r="E7" s="135">
        <f t="shared" ref="E7:E15" si="0">F7+G7+H7+I7+J7</f>
        <v>19.56</v>
      </c>
      <c r="F7" s="92">
        <v>19.56</v>
      </c>
      <c r="G7" s="92"/>
      <c r="H7" s="96"/>
      <c r="I7" s="21"/>
      <c r="J7" s="21"/>
    </row>
    <row r="8" ht="25" customHeight="1" spans="1:10">
      <c r="A8" s="109">
        <v>208</v>
      </c>
      <c r="B8" s="110" t="s">
        <v>157</v>
      </c>
      <c r="C8" s="110" t="s">
        <v>159</v>
      </c>
      <c r="D8" s="114" t="s">
        <v>160</v>
      </c>
      <c r="E8" s="135">
        <f t="shared" si="0"/>
        <v>9.78</v>
      </c>
      <c r="F8" s="92">
        <v>9.78</v>
      </c>
      <c r="G8" s="136"/>
      <c r="H8" s="137"/>
      <c r="I8" s="21"/>
      <c r="J8" s="21"/>
    </row>
    <row r="9" ht="25" customHeight="1" spans="1:10">
      <c r="A9" s="109">
        <v>208</v>
      </c>
      <c r="B9" s="110" t="s">
        <v>161</v>
      </c>
      <c r="C9" s="110" t="s">
        <v>162</v>
      </c>
      <c r="D9" s="111" t="s">
        <v>163</v>
      </c>
      <c r="E9" s="135">
        <f t="shared" si="0"/>
        <v>0.58</v>
      </c>
      <c r="F9" s="92">
        <v>0.58</v>
      </c>
      <c r="G9" s="136"/>
      <c r="H9" s="137"/>
      <c r="I9" s="21"/>
      <c r="J9" s="21"/>
    </row>
    <row r="10" ht="25" customHeight="1" spans="1:10">
      <c r="A10" s="109">
        <v>210</v>
      </c>
      <c r="B10" s="110" t="s">
        <v>164</v>
      </c>
      <c r="C10" s="110" t="s">
        <v>165</v>
      </c>
      <c r="D10" s="111" t="s">
        <v>166</v>
      </c>
      <c r="E10" s="135">
        <f t="shared" si="0"/>
        <v>2.06</v>
      </c>
      <c r="F10" s="92">
        <v>2.06</v>
      </c>
      <c r="G10" s="136"/>
      <c r="H10" s="137"/>
      <c r="I10" s="38"/>
      <c r="J10" s="38"/>
    </row>
    <row r="11" ht="25" customHeight="1" spans="1:10">
      <c r="A11" s="109">
        <v>210</v>
      </c>
      <c r="B11" s="110" t="s">
        <v>164</v>
      </c>
      <c r="C11" s="110" t="s">
        <v>167</v>
      </c>
      <c r="D11" s="111" t="s">
        <v>168</v>
      </c>
      <c r="E11" s="135">
        <f t="shared" si="0"/>
        <v>15.92</v>
      </c>
      <c r="F11" s="92">
        <v>15.92</v>
      </c>
      <c r="G11" s="136"/>
      <c r="H11" s="137"/>
      <c r="I11" s="140"/>
      <c r="J11" s="140"/>
    </row>
    <row r="12" ht="25" customHeight="1" spans="1:10">
      <c r="A12" s="109">
        <v>212</v>
      </c>
      <c r="B12" s="110" t="s">
        <v>169</v>
      </c>
      <c r="C12" s="110" t="s">
        <v>169</v>
      </c>
      <c r="D12" s="111" t="s">
        <v>170</v>
      </c>
      <c r="E12" s="135">
        <f t="shared" si="0"/>
        <v>166.2</v>
      </c>
      <c r="F12" s="92">
        <v>166.2</v>
      </c>
      <c r="G12" s="136"/>
      <c r="H12" s="137"/>
      <c r="I12" s="140"/>
      <c r="J12" s="140"/>
    </row>
    <row r="13" ht="25" customHeight="1" spans="1:10">
      <c r="A13" s="109">
        <v>212</v>
      </c>
      <c r="B13" s="110" t="s">
        <v>162</v>
      </c>
      <c r="C13" s="110" t="s">
        <v>162</v>
      </c>
      <c r="D13" s="115" t="s">
        <v>171</v>
      </c>
      <c r="E13" s="135">
        <f t="shared" si="0"/>
        <v>36.99</v>
      </c>
      <c r="F13" s="92">
        <v>36.99</v>
      </c>
      <c r="G13" s="136"/>
      <c r="H13" s="137"/>
      <c r="I13" s="141"/>
      <c r="J13" s="141"/>
    </row>
    <row r="14" ht="25" customHeight="1" spans="1:10">
      <c r="A14" s="109">
        <v>212</v>
      </c>
      <c r="B14" s="110" t="s">
        <v>165</v>
      </c>
      <c r="C14" s="110" t="s">
        <v>167</v>
      </c>
      <c r="D14" s="115" t="s">
        <v>172</v>
      </c>
      <c r="E14" s="135">
        <f t="shared" si="0"/>
        <v>1080.78</v>
      </c>
      <c r="F14" s="92"/>
      <c r="G14" s="136">
        <v>1080.78</v>
      </c>
      <c r="H14" s="138"/>
      <c r="I14" s="131"/>
      <c r="J14" s="131"/>
    </row>
    <row r="15" ht="25" customHeight="1" spans="1:10">
      <c r="A15" s="109">
        <v>221</v>
      </c>
      <c r="B15" s="110" t="s">
        <v>162</v>
      </c>
      <c r="C15" s="110" t="s">
        <v>169</v>
      </c>
      <c r="D15" s="115" t="s">
        <v>173</v>
      </c>
      <c r="E15" s="135">
        <f t="shared" si="0"/>
        <v>14.67</v>
      </c>
      <c r="F15" s="92">
        <v>14.67</v>
      </c>
      <c r="G15" s="136"/>
      <c r="H15" s="139"/>
      <c r="I15" s="132"/>
      <c r="J15" s="132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topLeftCell="A2" workbookViewId="0">
      <selection activeCell="G9" sqref="G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6" width="7.18333333333333" customWidth="1"/>
    <col min="7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18"/>
    </row>
    <row r="2" ht="42.25" customHeight="1" spans="1:19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19.8" customHeight="1" spans="1:19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8" t="s">
        <v>29</v>
      </c>
      <c r="S3" s="28"/>
    </row>
    <row r="4" ht="19.8" customHeight="1" spans="1:19">
      <c r="A4" s="21" t="s">
        <v>147</v>
      </c>
      <c r="B4" s="21"/>
      <c r="C4" s="21"/>
      <c r="D4" s="21" t="s">
        <v>148</v>
      </c>
      <c r="E4" s="51" t="s">
        <v>174</v>
      </c>
      <c r="F4" s="51" t="s">
        <v>175</v>
      </c>
      <c r="G4" s="51" t="s">
        <v>176</v>
      </c>
      <c r="H4" s="51" t="s">
        <v>177</v>
      </c>
      <c r="I4" s="51" t="s">
        <v>178</v>
      </c>
      <c r="J4" s="51" t="s">
        <v>179</v>
      </c>
      <c r="K4" s="51" t="s">
        <v>180</v>
      </c>
      <c r="L4" s="51" t="s">
        <v>181</v>
      </c>
      <c r="M4" s="51" t="s">
        <v>182</v>
      </c>
      <c r="N4" s="51" t="s">
        <v>183</v>
      </c>
      <c r="O4" s="51" t="s">
        <v>184</v>
      </c>
      <c r="P4" s="51" t="s">
        <v>185</v>
      </c>
      <c r="Q4" s="51" t="s">
        <v>186</v>
      </c>
      <c r="R4" s="51" t="s">
        <v>187</v>
      </c>
      <c r="S4" s="51" t="s">
        <v>188</v>
      </c>
    </row>
    <row r="5" ht="20.7" customHeight="1" spans="1:19">
      <c r="A5" s="51" t="s">
        <v>154</v>
      </c>
      <c r="B5" s="51" t="s">
        <v>155</v>
      </c>
      <c r="C5" s="51" t="s">
        <v>156</v>
      </c>
      <c r="D5" s="2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ht="20" customHeight="1" spans="1:19">
      <c r="A6" s="122"/>
      <c r="B6" s="122"/>
      <c r="C6" s="122"/>
      <c r="D6" s="123"/>
      <c r="E6" s="124">
        <f>F6+G6+H6+I6+J6+K6+L6+M6+N6+O6+P6+Q6+R6+S6</f>
        <v>1346.54</v>
      </c>
      <c r="F6" s="124">
        <v>265.76</v>
      </c>
      <c r="G6" s="125">
        <v>1080.78</v>
      </c>
      <c r="H6" s="108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ht="20" customHeight="1" spans="1:19">
      <c r="A7" s="109">
        <v>208</v>
      </c>
      <c r="B7" s="110" t="s">
        <v>157</v>
      </c>
      <c r="C7" s="110" t="s">
        <v>157</v>
      </c>
      <c r="D7" s="111" t="s">
        <v>158</v>
      </c>
      <c r="E7" s="124">
        <f t="shared" ref="E7:E15" si="0">F7+G7+H7+I7+J7+K7+L7+M7+N7+O7+P7+Q7+R7+S7</f>
        <v>19.56</v>
      </c>
      <c r="F7" s="112">
        <v>19.56</v>
      </c>
      <c r="G7" s="112"/>
      <c r="H7" s="126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</row>
    <row r="8" ht="20" customHeight="1" spans="1:19">
      <c r="A8" s="109">
        <v>208</v>
      </c>
      <c r="B8" s="110" t="s">
        <v>157</v>
      </c>
      <c r="C8" s="110" t="s">
        <v>159</v>
      </c>
      <c r="D8" s="114" t="s">
        <v>160</v>
      </c>
      <c r="E8" s="124">
        <f t="shared" si="0"/>
        <v>9.78</v>
      </c>
      <c r="F8" s="112">
        <v>9.78</v>
      </c>
      <c r="G8" s="116"/>
      <c r="H8" s="126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ht="20" customHeight="1" spans="1:19">
      <c r="A9" s="109">
        <v>208</v>
      </c>
      <c r="B9" s="110" t="s">
        <v>161</v>
      </c>
      <c r="C9" s="110" t="s">
        <v>162</v>
      </c>
      <c r="D9" s="111" t="s">
        <v>163</v>
      </c>
      <c r="E9" s="124">
        <f t="shared" si="0"/>
        <v>0.58</v>
      </c>
      <c r="F9" s="112">
        <v>0.58</v>
      </c>
      <c r="G9" s="116"/>
      <c r="H9" s="126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  <row r="10" ht="20" customHeight="1" spans="1:19">
      <c r="A10" s="109">
        <v>210</v>
      </c>
      <c r="B10" s="110" t="s">
        <v>164</v>
      </c>
      <c r="C10" s="110" t="s">
        <v>165</v>
      </c>
      <c r="D10" s="111" t="s">
        <v>166</v>
      </c>
      <c r="E10" s="124">
        <f t="shared" si="0"/>
        <v>2.06</v>
      </c>
      <c r="F10" s="112">
        <v>2.06</v>
      </c>
      <c r="G10" s="116"/>
      <c r="H10" s="126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</row>
    <row r="11" ht="20" customHeight="1" spans="1:19">
      <c r="A11" s="109">
        <v>210</v>
      </c>
      <c r="B11" s="110" t="s">
        <v>164</v>
      </c>
      <c r="C11" s="110" t="s">
        <v>167</v>
      </c>
      <c r="D11" s="111" t="s">
        <v>168</v>
      </c>
      <c r="E11" s="124">
        <f t="shared" si="0"/>
        <v>15.92</v>
      </c>
      <c r="F11" s="112">
        <v>15.92</v>
      </c>
      <c r="G11" s="116"/>
      <c r="H11" s="126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</row>
    <row r="12" ht="20" customHeight="1" spans="1:19">
      <c r="A12" s="109">
        <v>212</v>
      </c>
      <c r="B12" s="110" t="s">
        <v>169</v>
      </c>
      <c r="C12" s="110" t="s">
        <v>169</v>
      </c>
      <c r="D12" s="111" t="s">
        <v>170</v>
      </c>
      <c r="E12" s="124">
        <f t="shared" si="0"/>
        <v>166.2</v>
      </c>
      <c r="F12" s="112">
        <v>166.2</v>
      </c>
      <c r="G12" s="116"/>
      <c r="H12" s="126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</row>
    <row r="13" ht="20" customHeight="1" spans="1:19">
      <c r="A13" s="109">
        <v>212</v>
      </c>
      <c r="B13" s="110" t="s">
        <v>162</v>
      </c>
      <c r="C13" s="110" t="s">
        <v>162</v>
      </c>
      <c r="D13" s="115" t="s">
        <v>171</v>
      </c>
      <c r="E13" s="124">
        <f t="shared" si="0"/>
        <v>36.99</v>
      </c>
      <c r="F13" s="112">
        <v>36.99</v>
      </c>
      <c r="G13" s="116"/>
      <c r="H13" s="126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</row>
    <row r="14" ht="20" customHeight="1" spans="1:19">
      <c r="A14" s="109">
        <v>212</v>
      </c>
      <c r="B14" s="110" t="s">
        <v>165</v>
      </c>
      <c r="C14" s="110" t="s">
        <v>167</v>
      </c>
      <c r="D14" s="115" t="s">
        <v>172</v>
      </c>
      <c r="E14" s="124">
        <f t="shared" si="0"/>
        <v>1080.78</v>
      </c>
      <c r="F14" s="112"/>
      <c r="G14" s="116">
        <v>1080.78</v>
      </c>
      <c r="H14" s="127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</row>
    <row r="15" ht="20" customHeight="1" spans="1:19">
      <c r="A15" s="109">
        <v>221</v>
      </c>
      <c r="B15" s="110" t="s">
        <v>162</v>
      </c>
      <c r="C15" s="110" t="s">
        <v>169</v>
      </c>
      <c r="D15" s="115" t="s">
        <v>173</v>
      </c>
      <c r="E15" s="124">
        <f t="shared" si="0"/>
        <v>14.67</v>
      </c>
      <c r="F15" s="112">
        <v>14.67</v>
      </c>
      <c r="G15" s="116"/>
      <c r="H15" s="128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topLeftCell="A4" workbookViewId="0">
      <selection activeCell="J13" sqref="J13"/>
    </sheetView>
  </sheetViews>
  <sheetFormatPr defaultColWidth="10" defaultRowHeight="13.5"/>
  <cols>
    <col min="1" max="2" width="4.06666666666667" customWidth="1"/>
    <col min="3" max="3" width="4.21666666666667" customWidth="1"/>
    <col min="4" max="4" width="21.4416666666667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18"/>
    </row>
    <row r="2" ht="37.05" customHeight="1" spans="1:20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24.15" customHeight="1" spans="1:20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8" t="s">
        <v>29</v>
      </c>
      <c r="T3" s="28"/>
    </row>
    <row r="4" ht="22.4" customHeight="1" spans="1:20">
      <c r="A4" s="51" t="s">
        <v>147</v>
      </c>
      <c r="B4" s="51"/>
      <c r="C4" s="51"/>
      <c r="D4" s="21" t="s">
        <v>148</v>
      </c>
      <c r="E4" s="51" t="s">
        <v>189</v>
      </c>
      <c r="F4" s="51" t="s">
        <v>149</v>
      </c>
      <c r="G4" s="51"/>
      <c r="H4" s="51"/>
      <c r="I4" s="51"/>
      <c r="J4" s="51" t="s">
        <v>150</v>
      </c>
      <c r="K4" s="51"/>
      <c r="L4" s="51"/>
      <c r="M4" s="51"/>
      <c r="N4" s="51"/>
      <c r="O4" s="51"/>
      <c r="P4" s="51"/>
      <c r="Q4" s="51"/>
      <c r="R4" s="51"/>
      <c r="S4" s="51"/>
      <c r="T4" s="51"/>
    </row>
    <row r="5" ht="39.65" customHeight="1" spans="1:20">
      <c r="A5" s="51" t="s">
        <v>154</v>
      </c>
      <c r="B5" s="51" t="s">
        <v>155</v>
      </c>
      <c r="C5" s="51" t="s">
        <v>156</v>
      </c>
      <c r="D5" s="21"/>
      <c r="E5" s="51"/>
      <c r="F5" s="51" t="s">
        <v>128</v>
      </c>
      <c r="G5" s="51" t="s">
        <v>190</v>
      </c>
      <c r="H5" s="51" t="s">
        <v>191</v>
      </c>
      <c r="I5" s="51" t="s">
        <v>183</v>
      </c>
      <c r="J5" s="51" t="s">
        <v>128</v>
      </c>
      <c r="K5" s="51" t="s">
        <v>192</v>
      </c>
      <c r="L5" s="51" t="s">
        <v>193</v>
      </c>
      <c r="M5" s="51" t="s">
        <v>194</v>
      </c>
      <c r="N5" s="51" t="s">
        <v>185</v>
      </c>
      <c r="O5" s="51" t="s">
        <v>195</v>
      </c>
      <c r="P5" s="51" t="s">
        <v>196</v>
      </c>
      <c r="Q5" s="51" t="s">
        <v>197</v>
      </c>
      <c r="R5" s="51" t="s">
        <v>181</v>
      </c>
      <c r="S5" s="51" t="s">
        <v>184</v>
      </c>
      <c r="T5" s="51" t="s">
        <v>188</v>
      </c>
    </row>
    <row r="6" ht="20" customHeight="1" spans="1:20">
      <c r="A6" s="51"/>
      <c r="B6" s="51"/>
      <c r="C6" s="51"/>
      <c r="D6" s="106"/>
      <c r="E6" s="107">
        <v>1346.54</v>
      </c>
      <c r="F6" s="107">
        <v>265.76</v>
      </c>
      <c r="G6" s="107">
        <v>228.77</v>
      </c>
      <c r="H6" s="108">
        <v>36.99</v>
      </c>
      <c r="I6" s="108"/>
      <c r="J6" s="108">
        <v>1080.78</v>
      </c>
      <c r="K6" s="108"/>
      <c r="L6" s="108">
        <v>1080.78</v>
      </c>
      <c r="M6" s="51"/>
      <c r="N6" s="51"/>
      <c r="O6" s="51"/>
      <c r="P6" s="51"/>
      <c r="Q6" s="51"/>
      <c r="R6" s="51"/>
      <c r="S6" s="51"/>
      <c r="T6" s="51"/>
    </row>
    <row r="7" ht="20" customHeight="1" spans="1:20">
      <c r="A7" s="109">
        <v>208</v>
      </c>
      <c r="B7" s="110" t="s">
        <v>157</v>
      </c>
      <c r="C7" s="110" t="s">
        <v>157</v>
      </c>
      <c r="D7" s="111" t="s">
        <v>158</v>
      </c>
      <c r="E7" s="107">
        <v>19.56</v>
      </c>
      <c r="F7" s="112">
        <v>19.56</v>
      </c>
      <c r="G7" s="112">
        <v>19.56</v>
      </c>
      <c r="H7" s="113"/>
      <c r="I7" s="121"/>
      <c r="J7" s="121"/>
      <c r="K7" s="121"/>
      <c r="L7" s="121"/>
      <c r="M7" s="51"/>
      <c r="N7" s="51"/>
      <c r="O7" s="51"/>
      <c r="P7" s="51"/>
      <c r="Q7" s="51"/>
      <c r="R7" s="51"/>
      <c r="S7" s="51"/>
      <c r="T7" s="51"/>
    </row>
    <row r="8" ht="20" customHeight="1" spans="1:20">
      <c r="A8" s="109">
        <v>208</v>
      </c>
      <c r="B8" s="110" t="s">
        <v>157</v>
      </c>
      <c r="C8" s="110" t="s">
        <v>159</v>
      </c>
      <c r="D8" s="114" t="s">
        <v>160</v>
      </c>
      <c r="E8" s="107">
        <v>9.78</v>
      </c>
      <c r="F8" s="112">
        <v>9.78</v>
      </c>
      <c r="G8" s="112">
        <v>9.78</v>
      </c>
      <c r="H8" s="113"/>
      <c r="I8" s="121"/>
      <c r="J8" s="121"/>
      <c r="K8" s="121"/>
      <c r="L8" s="121"/>
      <c r="M8" s="51"/>
      <c r="N8" s="51"/>
      <c r="O8" s="51"/>
      <c r="P8" s="51"/>
      <c r="Q8" s="51"/>
      <c r="R8" s="51"/>
      <c r="S8" s="51"/>
      <c r="T8" s="51"/>
    </row>
    <row r="9" ht="20" customHeight="1" spans="1:20">
      <c r="A9" s="109">
        <v>208</v>
      </c>
      <c r="B9" s="110" t="s">
        <v>161</v>
      </c>
      <c r="C9" s="110" t="s">
        <v>162</v>
      </c>
      <c r="D9" s="111" t="s">
        <v>163</v>
      </c>
      <c r="E9" s="107">
        <v>0.58</v>
      </c>
      <c r="F9" s="112">
        <v>0.58</v>
      </c>
      <c r="G9" s="112">
        <v>0.58</v>
      </c>
      <c r="H9" s="113"/>
      <c r="I9" s="121"/>
      <c r="J9" s="121"/>
      <c r="K9" s="121"/>
      <c r="L9" s="121"/>
      <c r="M9" s="51"/>
      <c r="N9" s="51"/>
      <c r="O9" s="51"/>
      <c r="P9" s="51"/>
      <c r="Q9" s="51"/>
      <c r="R9" s="51"/>
      <c r="S9" s="51"/>
      <c r="T9" s="51"/>
    </row>
    <row r="10" ht="20" customHeight="1" spans="1:20">
      <c r="A10" s="109">
        <v>210</v>
      </c>
      <c r="B10" s="110" t="s">
        <v>164</v>
      </c>
      <c r="C10" s="110" t="s">
        <v>165</v>
      </c>
      <c r="D10" s="111" t="s">
        <v>166</v>
      </c>
      <c r="E10" s="107">
        <v>2.06</v>
      </c>
      <c r="F10" s="112">
        <v>2.06</v>
      </c>
      <c r="G10" s="112">
        <v>2.06</v>
      </c>
      <c r="H10" s="113"/>
      <c r="I10" s="121"/>
      <c r="J10" s="121"/>
      <c r="K10" s="121"/>
      <c r="L10" s="121"/>
      <c r="M10" s="51"/>
      <c r="N10" s="51"/>
      <c r="O10" s="51"/>
      <c r="P10" s="51"/>
      <c r="Q10" s="51"/>
      <c r="R10" s="51"/>
      <c r="S10" s="51"/>
      <c r="T10" s="51"/>
    </row>
    <row r="11" ht="20" customHeight="1" spans="1:20">
      <c r="A11" s="109">
        <v>210</v>
      </c>
      <c r="B11" s="110" t="s">
        <v>164</v>
      </c>
      <c r="C11" s="110" t="s">
        <v>167</v>
      </c>
      <c r="D11" s="111" t="s">
        <v>168</v>
      </c>
      <c r="E11" s="107">
        <v>15.92</v>
      </c>
      <c r="F11" s="112">
        <v>15.92</v>
      </c>
      <c r="G11" s="112">
        <v>15.92</v>
      </c>
      <c r="H11" s="113"/>
      <c r="I11" s="121"/>
      <c r="J11" s="121"/>
      <c r="K11" s="121"/>
      <c r="L11" s="121"/>
      <c r="M11" s="51"/>
      <c r="N11" s="51"/>
      <c r="O11" s="51"/>
      <c r="P11" s="51"/>
      <c r="Q11" s="51"/>
      <c r="R11" s="51"/>
      <c r="S11" s="51"/>
      <c r="T11" s="51"/>
    </row>
    <row r="12" ht="20" customHeight="1" spans="1:20">
      <c r="A12" s="109">
        <v>212</v>
      </c>
      <c r="B12" s="110" t="s">
        <v>169</v>
      </c>
      <c r="C12" s="110" t="s">
        <v>169</v>
      </c>
      <c r="D12" s="111" t="s">
        <v>170</v>
      </c>
      <c r="E12" s="107">
        <v>166.2</v>
      </c>
      <c r="F12" s="112">
        <v>166.2</v>
      </c>
      <c r="G12" s="112">
        <v>166.2</v>
      </c>
      <c r="H12" s="113"/>
      <c r="I12" s="121"/>
      <c r="J12" s="121"/>
      <c r="K12" s="121"/>
      <c r="L12" s="121"/>
      <c r="M12" s="51"/>
      <c r="N12" s="51"/>
      <c r="O12" s="51"/>
      <c r="P12" s="51"/>
      <c r="Q12" s="51"/>
      <c r="R12" s="51"/>
      <c r="S12" s="51"/>
      <c r="T12" s="51"/>
    </row>
    <row r="13" ht="20" customHeight="1" spans="1:20">
      <c r="A13" s="109">
        <v>212</v>
      </c>
      <c r="B13" s="110" t="s">
        <v>162</v>
      </c>
      <c r="C13" s="110" t="s">
        <v>162</v>
      </c>
      <c r="D13" s="115" t="s">
        <v>171</v>
      </c>
      <c r="E13" s="107">
        <v>36.99</v>
      </c>
      <c r="F13" s="112">
        <v>36.99</v>
      </c>
      <c r="G13" s="116"/>
      <c r="H13" s="117">
        <v>36.99</v>
      </c>
      <c r="I13" s="121"/>
      <c r="J13" s="121"/>
      <c r="K13" s="121"/>
      <c r="L13" s="121"/>
      <c r="M13" s="51"/>
      <c r="N13" s="51"/>
      <c r="O13" s="51"/>
      <c r="P13" s="51"/>
      <c r="Q13" s="51"/>
      <c r="R13" s="51"/>
      <c r="S13" s="51"/>
      <c r="T13" s="51"/>
    </row>
    <row r="14" ht="20" customHeight="1" spans="1:20">
      <c r="A14" s="109">
        <v>212</v>
      </c>
      <c r="B14" s="110" t="s">
        <v>165</v>
      </c>
      <c r="C14" s="110" t="s">
        <v>167</v>
      </c>
      <c r="D14" s="115" t="s">
        <v>172</v>
      </c>
      <c r="E14" s="107">
        <v>1080.78</v>
      </c>
      <c r="F14" s="112"/>
      <c r="G14" s="116"/>
      <c r="H14" s="113"/>
      <c r="I14" s="121"/>
      <c r="J14" s="121"/>
      <c r="K14" s="121"/>
      <c r="L14" s="121">
        <v>1080.78</v>
      </c>
      <c r="M14" s="51"/>
      <c r="N14" s="51"/>
      <c r="O14" s="51"/>
      <c r="P14" s="51"/>
      <c r="Q14" s="51"/>
      <c r="R14" s="51"/>
      <c r="S14" s="51"/>
      <c r="T14" s="51"/>
    </row>
    <row r="15" ht="20" customHeight="1" spans="1:20">
      <c r="A15" s="109">
        <v>221</v>
      </c>
      <c r="B15" s="110" t="s">
        <v>162</v>
      </c>
      <c r="C15" s="110" t="s">
        <v>169</v>
      </c>
      <c r="D15" s="115" t="s">
        <v>173</v>
      </c>
      <c r="E15" s="107">
        <v>14.67</v>
      </c>
      <c r="F15" s="112">
        <v>14.67</v>
      </c>
      <c r="G15" s="116">
        <v>14.67</v>
      </c>
      <c r="H15" s="113"/>
      <c r="I15" s="121"/>
      <c r="J15" s="121"/>
      <c r="K15" s="121"/>
      <c r="L15" s="121"/>
      <c r="M15" s="52"/>
      <c r="N15" s="52"/>
      <c r="O15" s="52"/>
      <c r="P15" s="52"/>
      <c r="Q15" s="52"/>
      <c r="R15" s="52"/>
      <c r="S15" s="52"/>
      <c r="T15" s="52"/>
    </row>
    <row r="16" ht="20" customHeight="1" spans="1:20">
      <c r="A16" s="50"/>
      <c r="B16" s="50"/>
      <c r="C16" s="50"/>
      <c r="D16" s="53"/>
      <c r="E16" s="69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</row>
    <row r="17" ht="20" customHeight="1" spans="1:20">
      <c r="A17" s="118"/>
      <c r="B17" s="118"/>
      <c r="C17" s="118"/>
      <c r="D17" s="119"/>
      <c r="E17" s="69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ht="20" customHeight="1" spans="1:20">
      <c r="A18" s="72"/>
      <c r="B18" s="72"/>
      <c r="C18" s="72"/>
      <c r="D18" s="120"/>
      <c r="E18" s="65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G6" sqref="G6"/>
    </sheetView>
  </sheetViews>
  <sheetFormatPr defaultColWidth="10" defaultRowHeight="13.5" outlineLevelCol="4"/>
  <cols>
    <col min="1" max="1" width="24.5666666666667" customWidth="1"/>
    <col min="2" max="2" width="16.0083333333333" style="33" customWidth="1"/>
    <col min="3" max="3" width="22.25" customWidth="1"/>
    <col min="4" max="4" width="22.25" style="33" customWidth="1"/>
    <col min="5" max="5" width="0.133333333333333" customWidth="1"/>
    <col min="6" max="6" width="9.76666666666667" customWidth="1"/>
  </cols>
  <sheetData>
    <row r="1" ht="16.35" customHeight="1" spans="1:1">
      <c r="A1" s="18"/>
    </row>
    <row r="2" ht="31.9" customHeight="1" spans="1:4">
      <c r="A2" s="34" t="s">
        <v>11</v>
      </c>
      <c r="B2" s="34"/>
      <c r="C2" s="34"/>
      <c r="D2" s="34"/>
    </row>
    <row r="3" ht="18.95" customHeight="1" spans="1:5">
      <c r="A3" s="20" t="s">
        <v>28</v>
      </c>
      <c r="B3" s="66"/>
      <c r="C3" s="20"/>
      <c r="D3" s="66" t="s">
        <v>29</v>
      </c>
      <c r="E3" s="18"/>
    </row>
    <row r="4" ht="20.2" customHeight="1" spans="1:5">
      <c r="A4" s="21" t="s">
        <v>30</v>
      </c>
      <c r="B4" s="21"/>
      <c r="C4" s="21" t="s">
        <v>31</v>
      </c>
      <c r="D4" s="21"/>
      <c r="E4" s="37"/>
    </row>
    <row r="5" ht="20.2" customHeight="1" spans="1:5">
      <c r="A5" s="21" t="s">
        <v>32</v>
      </c>
      <c r="B5" s="21" t="s">
        <v>33</v>
      </c>
      <c r="C5" s="21" t="s">
        <v>32</v>
      </c>
      <c r="D5" s="21" t="s">
        <v>33</v>
      </c>
      <c r="E5" s="37"/>
    </row>
    <row r="6" ht="20.2" customHeight="1" spans="1:5">
      <c r="A6" s="50" t="s">
        <v>198</v>
      </c>
      <c r="B6" s="39">
        <f>B7+B10+B11+B12</f>
        <v>1346.54</v>
      </c>
      <c r="C6" s="50" t="s">
        <v>199</v>
      </c>
      <c r="D6" s="39">
        <f>D7+D8+D9+D10+D11+D12+D13+D14+D15+D16+D17+D18+D19+D20+D21+D22+D23+D24+D26+D25+D27+D28+D29+D30+D31+D32+D33+D34+D35+D36</f>
        <v>1346.54</v>
      </c>
      <c r="E6" s="42"/>
    </row>
    <row r="7" ht="20.2" customHeight="1" spans="1:5">
      <c r="A7" s="29" t="s">
        <v>200</v>
      </c>
      <c r="B7" s="44">
        <v>1346.54</v>
      </c>
      <c r="C7" s="29" t="s">
        <v>38</v>
      </c>
      <c r="D7" s="44"/>
      <c r="E7" s="42"/>
    </row>
    <row r="8" ht="20.2" customHeight="1" spans="1:5">
      <c r="A8" s="41" t="s">
        <v>201</v>
      </c>
      <c r="B8" s="44">
        <v>1346.54</v>
      </c>
      <c r="C8" s="29" t="s">
        <v>42</v>
      </c>
      <c r="D8" s="44"/>
      <c r="E8" s="42"/>
    </row>
    <row r="9" ht="31.05" customHeight="1" spans="1:5">
      <c r="A9" s="41" t="s">
        <v>202</v>
      </c>
      <c r="B9" s="44"/>
      <c r="C9" s="29" t="s">
        <v>46</v>
      </c>
      <c r="D9" s="44"/>
      <c r="E9" s="42"/>
    </row>
    <row r="10" ht="20.2" customHeight="1" spans="1:5">
      <c r="A10" s="29" t="s">
        <v>203</v>
      </c>
      <c r="B10" s="44"/>
      <c r="C10" s="29" t="s">
        <v>50</v>
      </c>
      <c r="D10" s="44"/>
      <c r="E10" s="42"/>
    </row>
    <row r="11" ht="20.2" customHeight="1" spans="1:5">
      <c r="A11" s="29" t="s">
        <v>204</v>
      </c>
      <c r="B11" s="44"/>
      <c r="C11" s="29" t="s">
        <v>54</v>
      </c>
      <c r="D11" s="44"/>
      <c r="E11" s="42"/>
    </row>
    <row r="12" ht="20.2" customHeight="1" spans="1:5">
      <c r="A12" s="29" t="s">
        <v>205</v>
      </c>
      <c r="B12" s="44"/>
      <c r="C12" s="29" t="s">
        <v>58</v>
      </c>
      <c r="D12" s="44"/>
      <c r="E12" s="42"/>
    </row>
    <row r="13" ht="20.2" customHeight="1" spans="1:5">
      <c r="A13" s="50" t="s">
        <v>206</v>
      </c>
      <c r="B13" s="39">
        <f>B14+B15+B16+B17</f>
        <v>0</v>
      </c>
      <c r="C13" s="29" t="s">
        <v>62</v>
      </c>
      <c r="D13" s="44"/>
      <c r="E13" s="42"/>
    </row>
    <row r="14" ht="20.2" customHeight="1" spans="1:5">
      <c r="A14" s="29" t="s">
        <v>200</v>
      </c>
      <c r="B14" s="22"/>
      <c r="C14" s="29" t="s">
        <v>66</v>
      </c>
      <c r="D14" s="44">
        <v>29.92</v>
      </c>
      <c r="E14" s="42"/>
    </row>
    <row r="15" ht="20.2" customHeight="1" spans="1:5">
      <c r="A15" s="29" t="s">
        <v>203</v>
      </c>
      <c r="B15" s="22"/>
      <c r="C15" s="29" t="s">
        <v>70</v>
      </c>
      <c r="D15" s="44"/>
      <c r="E15" s="42"/>
    </row>
    <row r="16" ht="20.2" customHeight="1" spans="1:5">
      <c r="A16" s="29" t="s">
        <v>204</v>
      </c>
      <c r="B16" s="22"/>
      <c r="C16" s="29" t="s">
        <v>74</v>
      </c>
      <c r="D16" s="44">
        <v>17.98</v>
      </c>
      <c r="E16" s="42"/>
    </row>
    <row r="17" ht="20.2" customHeight="1" spans="1:5">
      <c r="A17" s="29" t="s">
        <v>205</v>
      </c>
      <c r="B17" s="22"/>
      <c r="C17" s="29" t="s">
        <v>78</v>
      </c>
      <c r="D17" s="44"/>
      <c r="E17" s="42"/>
    </row>
    <row r="18" ht="20.2" customHeight="1" spans="1:5">
      <c r="A18" s="29"/>
      <c r="B18" s="22"/>
      <c r="C18" s="29" t="s">
        <v>82</v>
      </c>
      <c r="D18" s="44">
        <v>1283.97</v>
      </c>
      <c r="E18" s="42"/>
    </row>
    <row r="19" ht="20.2" customHeight="1" spans="1:5">
      <c r="A19" s="29"/>
      <c r="B19" s="14"/>
      <c r="C19" s="29" t="s">
        <v>86</v>
      </c>
      <c r="D19" s="44"/>
      <c r="E19" s="42"/>
    </row>
    <row r="20" ht="20.2" customHeight="1" spans="1:5">
      <c r="A20" s="29"/>
      <c r="B20" s="14"/>
      <c r="C20" s="29" t="s">
        <v>90</v>
      </c>
      <c r="D20" s="44"/>
      <c r="E20" s="42"/>
    </row>
    <row r="21" ht="20.2" customHeight="1" spans="1:5">
      <c r="A21" s="29"/>
      <c r="B21" s="14"/>
      <c r="C21" s="29" t="s">
        <v>94</v>
      </c>
      <c r="D21" s="44"/>
      <c r="E21" s="42"/>
    </row>
    <row r="22" ht="20.2" customHeight="1" spans="1:5">
      <c r="A22" s="29"/>
      <c r="B22" s="14"/>
      <c r="C22" s="29" t="s">
        <v>97</v>
      </c>
      <c r="D22" s="44"/>
      <c r="E22" s="42"/>
    </row>
    <row r="23" ht="20.2" customHeight="1" spans="1:5">
      <c r="A23" s="29"/>
      <c r="B23" s="14"/>
      <c r="C23" s="29" t="s">
        <v>100</v>
      </c>
      <c r="D23" s="44"/>
      <c r="E23" s="42"/>
    </row>
    <row r="24" ht="20.2" customHeight="1" spans="1:5">
      <c r="A24" s="29"/>
      <c r="B24" s="14"/>
      <c r="C24" s="29" t="s">
        <v>102</v>
      </c>
      <c r="D24" s="44"/>
      <c r="E24" s="42"/>
    </row>
    <row r="25" ht="20.2" customHeight="1" spans="1:5">
      <c r="A25" s="29"/>
      <c r="B25" s="14"/>
      <c r="C25" s="29" t="s">
        <v>104</v>
      </c>
      <c r="D25" s="44"/>
      <c r="E25" s="42"/>
    </row>
    <row r="26" ht="20.2" customHeight="1" spans="1:5">
      <c r="A26" s="29"/>
      <c r="B26" s="14"/>
      <c r="C26" s="29" t="s">
        <v>106</v>
      </c>
      <c r="D26" s="44">
        <v>14.67</v>
      </c>
      <c r="E26" s="42"/>
    </row>
    <row r="27" ht="20.2" customHeight="1" spans="1:5">
      <c r="A27" s="29"/>
      <c r="B27" s="14"/>
      <c r="C27" s="29" t="s">
        <v>108</v>
      </c>
      <c r="D27" s="44"/>
      <c r="E27" s="42"/>
    </row>
    <row r="28" ht="20.2" customHeight="1" spans="1:5">
      <c r="A28" s="29"/>
      <c r="B28" s="14"/>
      <c r="C28" s="29" t="s">
        <v>110</v>
      </c>
      <c r="D28" s="44"/>
      <c r="E28" s="42"/>
    </row>
    <row r="29" ht="20.2" customHeight="1" spans="1:5">
      <c r="A29" s="29"/>
      <c r="B29" s="14"/>
      <c r="C29" s="29" t="s">
        <v>112</v>
      </c>
      <c r="D29" s="44"/>
      <c r="E29" s="42"/>
    </row>
    <row r="30" ht="20.2" customHeight="1" spans="1:5">
      <c r="A30" s="29"/>
      <c r="B30" s="14"/>
      <c r="C30" s="29" t="s">
        <v>114</v>
      </c>
      <c r="D30" s="44"/>
      <c r="E30" s="42"/>
    </row>
    <row r="31" ht="20.2" customHeight="1" spans="1:5">
      <c r="A31" s="29"/>
      <c r="B31" s="14"/>
      <c r="C31" s="29" t="s">
        <v>116</v>
      </c>
      <c r="D31" s="44"/>
      <c r="E31" s="42"/>
    </row>
    <row r="32" ht="20.2" customHeight="1" spans="1:5">
      <c r="A32" s="29"/>
      <c r="B32" s="14"/>
      <c r="C32" s="29" t="s">
        <v>118</v>
      </c>
      <c r="D32" s="44"/>
      <c r="E32" s="42"/>
    </row>
    <row r="33" ht="20.2" customHeight="1" spans="1:5">
      <c r="A33" s="29"/>
      <c r="B33" s="14"/>
      <c r="C33" s="29" t="s">
        <v>120</v>
      </c>
      <c r="D33" s="44"/>
      <c r="E33" s="42"/>
    </row>
    <row r="34" ht="20.2" customHeight="1" spans="1:5">
      <c r="A34" s="29"/>
      <c r="B34" s="14"/>
      <c r="C34" s="29" t="s">
        <v>121</v>
      </c>
      <c r="D34" s="22"/>
      <c r="E34" s="42"/>
    </row>
    <row r="35" ht="20.2" customHeight="1" spans="1:5">
      <c r="A35" s="29"/>
      <c r="B35" s="14"/>
      <c r="C35" s="29" t="s">
        <v>122</v>
      </c>
      <c r="D35" s="22"/>
      <c r="E35" s="42"/>
    </row>
    <row r="36" ht="20.2" customHeight="1" spans="1:5">
      <c r="A36" s="29"/>
      <c r="B36" s="14"/>
      <c r="C36" s="29" t="s">
        <v>123</v>
      </c>
      <c r="D36" s="22"/>
      <c r="E36" s="42"/>
    </row>
    <row r="37" ht="20.2" customHeight="1" spans="1:5">
      <c r="A37" s="29"/>
      <c r="B37" s="14"/>
      <c r="C37" s="29"/>
      <c r="D37" s="14"/>
      <c r="E37" s="42"/>
    </row>
    <row r="38" ht="20.2" customHeight="1" spans="1:5">
      <c r="A38" s="50"/>
      <c r="B38" s="51"/>
      <c r="C38" s="50" t="s">
        <v>207</v>
      </c>
      <c r="D38" s="47"/>
      <c r="E38" s="105"/>
    </row>
    <row r="39" ht="20.2" customHeight="1" spans="1:5">
      <c r="A39" s="50"/>
      <c r="B39" s="51"/>
      <c r="C39" s="50"/>
      <c r="D39" s="51"/>
      <c r="E39" s="105"/>
    </row>
    <row r="40" ht="20.2" customHeight="1" spans="1:5">
      <c r="A40" s="51" t="s">
        <v>208</v>
      </c>
      <c r="B40" s="39">
        <f>B13+B6</f>
        <v>1346.54</v>
      </c>
      <c r="C40" s="51" t="s">
        <v>209</v>
      </c>
      <c r="D40" s="39">
        <f>D38+D6</f>
        <v>1346.54</v>
      </c>
      <c r="E40" s="10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opLeftCell="A4" workbookViewId="0">
      <selection activeCell="I13" sqref="I13"/>
    </sheetView>
  </sheetViews>
  <sheetFormatPr defaultColWidth="10" defaultRowHeight="13.5"/>
  <cols>
    <col min="1" max="2" width="4.88333333333333" customWidth="1"/>
    <col min="3" max="3" width="5.96666666666667" customWidth="1"/>
    <col min="4" max="4" width="24.8916666666667" customWidth="1"/>
    <col min="5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18"/>
    </row>
    <row r="2" ht="43.1" customHeight="1" spans="1:11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4.15" customHeight="1" spans="1:11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8" t="s">
        <v>29</v>
      </c>
      <c r="K3" s="28"/>
    </row>
    <row r="4" ht="25" customHeight="1" spans="1:11">
      <c r="A4" s="21" t="s">
        <v>147</v>
      </c>
      <c r="B4" s="21"/>
      <c r="C4" s="21"/>
      <c r="D4" s="21" t="s">
        <v>148</v>
      </c>
      <c r="E4" s="21" t="s">
        <v>128</v>
      </c>
      <c r="F4" s="21" t="s">
        <v>149</v>
      </c>
      <c r="G4" s="21"/>
      <c r="H4" s="21"/>
      <c r="I4" s="21"/>
      <c r="J4" s="21"/>
      <c r="K4" s="21" t="s">
        <v>150</v>
      </c>
    </row>
    <row r="5" ht="20.7" customHeight="1" spans="1:11">
      <c r="A5" s="21"/>
      <c r="B5" s="21"/>
      <c r="C5" s="21"/>
      <c r="D5" s="21"/>
      <c r="E5" s="21"/>
      <c r="F5" s="21" t="s">
        <v>131</v>
      </c>
      <c r="G5" s="21" t="s">
        <v>210</v>
      </c>
      <c r="H5" s="21"/>
      <c r="I5" s="21"/>
      <c r="J5" s="21" t="s">
        <v>211</v>
      </c>
      <c r="K5" s="21"/>
    </row>
    <row r="6" ht="28.45" customHeight="1" spans="1:11">
      <c r="A6" s="21" t="s">
        <v>154</v>
      </c>
      <c r="B6" s="21" t="s">
        <v>155</v>
      </c>
      <c r="C6" s="21" t="s">
        <v>156</v>
      </c>
      <c r="D6" s="21"/>
      <c r="E6" s="21"/>
      <c r="F6" s="21"/>
      <c r="G6" s="21" t="s">
        <v>190</v>
      </c>
      <c r="H6" s="21" t="s">
        <v>212</v>
      </c>
      <c r="I6" s="21" t="s">
        <v>183</v>
      </c>
      <c r="J6" s="21"/>
      <c r="K6" s="21"/>
    </row>
    <row r="7" ht="25" customHeight="1" spans="1:12">
      <c r="A7" s="94"/>
      <c r="B7" s="94"/>
      <c r="C7" s="94"/>
      <c r="D7" s="95"/>
      <c r="E7" s="96">
        <f>F7+K7</f>
        <v>1346.54</v>
      </c>
      <c r="F7" s="96">
        <f>G7+H7+I7+J7</f>
        <v>265.76</v>
      </c>
      <c r="G7" s="96">
        <v>228.77</v>
      </c>
      <c r="H7" s="96"/>
      <c r="I7" s="101"/>
      <c r="J7" s="101">
        <v>36.99</v>
      </c>
      <c r="K7" s="102">
        <v>1080.78</v>
      </c>
      <c r="L7" s="103"/>
    </row>
    <row r="8" ht="25" customHeight="1" spans="1:12">
      <c r="A8" s="97">
        <v>208</v>
      </c>
      <c r="B8" s="98" t="s">
        <v>157</v>
      </c>
      <c r="C8" s="98" t="s">
        <v>157</v>
      </c>
      <c r="D8" s="23" t="s">
        <v>158</v>
      </c>
      <c r="E8" s="96">
        <f t="shared" ref="E8:E18" si="0">F8+K8</f>
        <v>19.56</v>
      </c>
      <c r="F8" s="96">
        <f t="shared" ref="F8:F18" si="1">G8+H8+I8+J8</f>
        <v>19.56</v>
      </c>
      <c r="G8" s="92">
        <v>19.56</v>
      </c>
      <c r="H8" s="96"/>
      <c r="I8" s="101"/>
      <c r="J8" s="101"/>
      <c r="K8" s="104"/>
      <c r="L8" s="103"/>
    </row>
    <row r="9" ht="25" customHeight="1" spans="1:12">
      <c r="A9" s="97">
        <v>208</v>
      </c>
      <c r="B9" s="98" t="s">
        <v>157</v>
      </c>
      <c r="C9" s="98" t="s">
        <v>159</v>
      </c>
      <c r="D9" s="46" t="s">
        <v>160</v>
      </c>
      <c r="E9" s="96">
        <f t="shared" si="0"/>
        <v>9.78</v>
      </c>
      <c r="F9" s="96">
        <f t="shared" si="1"/>
        <v>9.78</v>
      </c>
      <c r="G9" s="92">
        <v>9.78</v>
      </c>
      <c r="H9" s="96"/>
      <c r="I9" s="101"/>
      <c r="J9" s="101"/>
      <c r="K9" s="104"/>
      <c r="L9" s="103"/>
    </row>
    <row r="10" ht="25" customHeight="1" spans="1:12">
      <c r="A10" s="97">
        <v>208</v>
      </c>
      <c r="B10" s="98" t="s">
        <v>161</v>
      </c>
      <c r="C10" s="98" t="s">
        <v>162</v>
      </c>
      <c r="D10" s="23" t="s">
        <v>163</v>
      </c>
      <c r="E10" s="96">
        <f t="shared" si="0"/>
        <v>0.58</v>
      </c>
      <c r="F10" s="96">
        <f t="shared" si="1"/>
        <v>0.58</v>
      </c>
      <c r="G10" s="92">
        <v>0.58</v>
      </c>
      <c r="H10" s="96"/>
      <c r="I10" s="101"/>
      <c r="J10" s="101"/>
      <c r="K10" s="104"/>
      <c r="L10" s="103"/>
    </row>
    <row r="11" ht="25" customHeight="1" spans="1:12">
      <c r="A11" s="97">
        <v>210</v>
      </c>
      <c r="B11" s="98" t="s">
        <v>164</v>
      </c>
      <c r="C11" s="98" t="s">
        <v>165</v>
      </c>
      <c r="D11" s="23" t="s">
        <v>166</v>
      </c>
      <c r="E11" s="96">
        <f t="shared" si="0"/>
        <v>2.06</v>
      </c>
      <c r="F11" s="96">
        <f t="shared" si="1"/>
        <v>2.06</v>
      </c>
      <c r="G11" s="92">
        <v>2.06</v>
      </c>
      <c r="H11" s="96"/>
      <c r="I11" s="101"/>
      <c r="J11" s="101"/>
      <c r="K11" s="104"/>
      <c r="L11" s="103"/>
    </row>
    <row r="12" ht="25" customHeight="1" spans="1:12">
      <c r="A12" s="97">
        <v>210</v>
      </c>
      <c r="B12" s="99" t="s">
        <v>164</v>
      </c>
      <c r="C12" s="99" t="s">
        <v>167</v>
      </c>
      <c r="D12" s="23" t="s">
        <v>168</v>
      </c>
      <c r="E12" s="96">
        <f t="shared" si="0"/>
        <v>15.92</v>
      </c>
      <c r="F12" s="96">
        <f t="shared" si="1"/>
        <v>15.92</v>
      </c>
      <c r="G12" s="92">
        <v>15.92</v>
      </c>
      <c r="H12" s="96"/>
      <c r="I12" s="101"/>
      <c r="J12" s="101"/>
      <c r="K12" s="104"/>
      <c r="L12" s="103"/>
    </row>
    <row r="13" ht="25" customHeight="1" spans="1:12">
      <c r="A13" s="97">
        <v>212</v>
      </c>
      <c r="B13" s="98" t="s">
        <v>169</v>
      </c>
      <c r="C13" s="98" t="s">
        <v>169</v>
      </c>
      <c r="D13" s="23" t="s">
        <v>170</v>
      </c>
      <c r="E13" s="96">
        <f t="shared" si="0"/>
        <v>166.2</v>
      </c>
      <c r="F13" s="96">
        <f t="shared" si="1"/>
        <v>166.2</v>
      </c>
      <c r="G13" s="92">
        <v>166.2</v>
      </c>
      <c r="H13" s="96"/>
      <c r="I13" s="101"/>
      <c r="J13" s="101"/>
      <c r="K13" s="104"/>
      <c r="L13" s="103"/>
    </row>
    <row r="14" ht="25" customHeight="1" spans="1:12">
      <c r="A14" s="97">
        <v>212</v>
      </c>
      <c r="B14" s="98" t="s">
        <v>162</v>
      </c>
      <c r="C14" s="98" t="s">
        <v>162</v>
      </c>
      <c r="D14" s="100" t="s">
        <v>171</v>
      </c>
      <c r="E14" s="96">
        <f t="shared" si="0"/>
        <v>36.99</v>
      </c>
      <c r="F14" s="96">
        <f t="shared" si="1"/>
        <v>36.99</v>
      </c>
      <c r="G14" s="96"/>
      <c r="H14" s="96"/>
      <c r="I14" s="101"/>
      <c r="J14" s="101">
        <v>36.99</v>
      </c>
      <c r="K14" s="104"/>
      <c r="L14" s="103"/>
    </row>
    <row r="15" ht="25" customHeight="1" spans="1:12">
      <c r="A15" s="97">
        <v>212</v>
      </c>
      <c r="B15" s="98" t="s">
        <v>165</v>
      </c>
      <c r="C15" s="98" t="s">
        <v>167</v>
      </c>
      <c r="D15" s="100" t="s">
        <v>172</v>
      </c>
      <c r="E15" s="96">
        <f t="shared" si="0"/>
        <v>1080.78</v>
      </c>
      <c r="F15" s="96">
        <f t="shared" si="1"/>
        <v>0</v>
      </c>
      <c r="G15" s="96"/>
      <c r="H15" s="96"/>
      <c r="I15" s="101"/>
      <c r="J15" s="101"/>
      <c r="K15" s="104">
        <v>1080.78</v>
      </c>
      <c r="L15" s="103"/>
    </row>
    <row r="16" ht="25" customHeight="1" spans="1:12">
      <c r="A16" s="97">
        <v>221</v>
      </c>
      <c r="B16" s="98" t="s">
        <v>162</v>
      </c>
      <c r="C16" s="98" t="s">
        <v>169</v>
      </c>
      <c r="D16" s="100" t="s">
        <v>173</v>
      </c>
      <c r="E16" s="96">
        <f t="shared" si="0"/>
        <v>14.67</v>
      </c>
      <c r="F16" s="96">
        <f t="shared" si="1"/>
        <v>14.67</v>
      </c>
      <c r="G16" s="96">
        <v>14.67</v>
      </c>
      <c r="H16" s="96"/>
      <c r="I16" s="101"/>
      <c r="J16" s="101"/>
      <c r="K16" s="104"/>
      <c r="L16" s="103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54800B504E71410EBA59E2FBBB71A56D_13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