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<sst xmlns="http://schemas.openxmlformats.org/spreadsheetml/2006/main" count="857" uniqueCount="380">
  <si>
    <t>2025年部门预算公开表</t>
  </si>
  <si>
    <t>单位编码：</t>
  </si>
  <si>
    <t>单位名称：</t>
  </si>
  <si>
    <t>岳阳市南湖新区教会学校文物管理所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</si>
  <si>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</si>
  <si>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</si>
  <si>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</si>
  <si>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</si>
  <si>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</si>
  <si>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</si>
  <si>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</si>
  <si>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</si>
  <si>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</si>
  <si>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</si>
  <si>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</si>
  <si>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</si>
  <si>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</si>
  <si>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</si>
  <si>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</si>
  <si>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</si>
  <si>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</si>
  <si>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</si>
  <si>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</si>
  <si>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</si>
  <si>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</si>
  <si>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</si>
  <si>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</si>
  <si>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</si>
  <si>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单位：岳阳市南湖新区教会学校文物管理所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</si>
  <si>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</si>
  <si>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</si>
  <si>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</si>
  <si>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</si>
  <si>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</si>
  <si>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</si>
  <si>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</si>
  <si>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</si>
  <si>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</si>
  <si>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</si>
  <si>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</si>
  <si>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</si>
  <si>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</si>
  <si>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</si>
  <si>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</si>
  <si>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</si>
  <si>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</si>
  <si>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</si>
  <si>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</si>
  <si>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</si>
  <si>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</si>
  <si>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</si>
  <si>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</si>
  <si>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</si>
  <si>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</si>
  <si>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</si>
  <si>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</si>
  <si>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</si>
  <si>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</si>
  <si>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</si>
  <si>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</si>
  <si>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</si>
  <si>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</si>
  <si>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</si>
  <si>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</si>
  <si>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</si>
  <si>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</si>
  <si>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</si>
  <si>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</si>
  <si>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</si>
  <si>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</si>
  <si>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</si>
  <si>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</si>
  <si>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</si>
  <si>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</si>
  <si>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</si>
  <si>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</si>
  <si>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</si>
  <si>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</si>
  <si>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</si>
  <si>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</si>
  <si>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</si>
  <si>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</si>
  <si>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</si>
  <si>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</si>
  <si>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</si>
  <si>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</si>
  <si>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</si>
  <si>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</si>
  <si>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</si>
  <si>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</si>
  <si>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</si>
  <si>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</si>
  <si>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</si>
  <si>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</si>
  <si>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</si>
  <si>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</si>
  <si>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</si>
  <si>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</si>
  <si>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</si>
  <si>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</si>
  <si>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</si>
  <si>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</si>
  <si>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</si>
  <si>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</si>
  <si>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</si>
  <si>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</si>
  <si>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</si>
  <si>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</si>
  <si>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</si>
  <si>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</si>
  <si>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</si>
  <si>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</si>
  <si>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</si>
  <si>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</si>
  <si>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</si>
  <si>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</si>
  <si>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</si>
  <si>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</si>
  <si>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</si>
  <si>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</si>
  <si>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</si>
  <si>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</si>
  <si>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</si>
  <si>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</si>
  <si>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</si>
  <si>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</si>
  <si>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</si>
  <si>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</si>
  <si>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</si>
  <si>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</si>
  <si>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</si>
  <si>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</si>
  <si>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</si>
  <si>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</si>
  <si>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</si>
  <si>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</si>
  <si>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</si>
  <si>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</si>
  <si>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</si>
  <si>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</si>
  <si>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</si>
  <si>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</si>
  <si>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</si>
  <si>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</si>
  <si>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</si>
  <si>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</si>
  <si>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</si>
  <si>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南湖新区文物管理所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</si>
  <si>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</si>
  <si>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</si>
  <si>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</si>
  <si>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</si>
  <si>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</si>
  <si>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</si>
  <si>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</si>
  <si>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</si>
  <si>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</si>
  <si>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</si>
  <si>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</si>
  <si>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</si>
  <si>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</si>
  <si>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</si>
  <si>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99</t>
  </si>
  <si>
    <t>其他文化和旅游支出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</si>
  <si>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</si>
  <si>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</si>
  <si>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</si>
  <si>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</si>
  <si>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</si>
  <si>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11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</si>
  <si>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</si>
  <si>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</si>
  <si>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</si>
  <si>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</si>
  <si>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</si>
  <si>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</si>
  <si>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</si>
  <si>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</si>
  <si>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</si>
  <si>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</si>
  <si>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</si>
  <si>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</si>
  <si>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</si>
  <si>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</si>
  <si>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</si>
  <si>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</si>
  <si>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</si>
  <si>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</si>
  <si>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</si>
  <si>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</si>
  <si>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</si>
  <si>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</si>
  <si>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</si>
  <si>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</si>
  <si>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</si>
  <si>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</si>
  <si>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</si>
  <si>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</si>
  <si>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</si>
  <si>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</si>
  <si>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</si>
  <si>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</si>
  <si>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</si>
  <si>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</si>
  <si>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</si>
  <si>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</si>
  <si>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</si>
  <si>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</si>
  <si>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</si>
  <si>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</si>
  <si>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</si>
  <si>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r>
      <rPr>
        <b/>
        <sz val="9"/>
        <rFont val="SimSun"/>
        <charset val="134"/>
      </rPr>
      <t>单位：岳阳市南湖新区</t>
    </r>
    <r>
      <rPr>
        <b/>
        <sz val="9"/>
        <color theme="1"/>
        <rFont val="SimSun"/>
        <charset val="134"/>
      </rPr>
      <t>教会学校文物管理所</t>
    </r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</si>
  <si>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</si>
  <si>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</si>
  <si>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</si>
  <si>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</si>
  <si>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</si>
  <si>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</si>
  <si>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</si>
  <si>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</si>
  <si>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</si>
  <si>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</si>
  <si>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</si>
  <si>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</si>
  <si>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</si>
  <si>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</si>
  <si>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</si>
  <si>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</si>
  <si>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</si>
  <si>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</si>
  <si>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r>
      <rPr>
        <b/>
        <sz val="11"/>
        <rFont val="SimSun"/>
        <charset val="134"/>
      </rPr>
      <t>单位：岳阳市南湖新区</t>
    </r>
    <r>
      <rPr>
        <b/>
        <sz val="11"/>
        <color theme="1"/>
        <rFont val="SimSun"/>
        <charset val="134"/>
      </rPr>
      <t>教会学校文物管理所</t>
    </r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</si>
  <si>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</si>
  <si>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</si>
  <si>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</si>
  <si>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</si>
  <si>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</si>
  <si>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</si>
  <si>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</si>
  <si>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</si>
  <si>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</si>
  <si>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</si>
  <si>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</si>
  <si>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</si>
  <si>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</si>
  <si>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</si>
  <si>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</si>
  <si>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</si>
  <si>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</si>
  <si>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</si>
  <si>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</si>
  <si>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</si>
  <si>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</si>
  <si>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</si>
  <si>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</si>
  <si>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</si>
  <si>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</si>
  <si>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其他运转经费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</si>
  <si>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</si>
  <si>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</si>
  <si>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</si>
  <si>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</si>
  <si>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</si>
  <si>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</si>
  <si>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</si>
  <si>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</si>
  <si>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</si>
  <si>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</si>
  <si>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</si>
  <si>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</si>
  <si>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</si>
  <si>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</si>
  <si>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</si>
  <si>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</si>
  <si>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</si>
  <si>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</si>
  <si>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</si>
  <si>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</si>
  <si>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基他文化和旅游支出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</si>
  <si>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</si>
  <si>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</si>
  <si>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</si>
  <si>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</si>
  <si>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</si>
  <si>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</si>
  <si>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</si>
  <si>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</si>
  <si>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</si>
  <si>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</si>
  <si>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</si>
  <si>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</si>
  <si>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</si>
  <si>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</si>
  <si>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</si>
  <si>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</si>
  <si>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</si>
  <si>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</si>
  <si>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</si>
  <si>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</si>
  <si>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</si>
  <si>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</si>
  <si>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</si>
  <si>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</si>
  <si>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</si>
  <si>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</si>
  <si>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教会学校文物管理所</t>
  </si>
  <si>
    <t>五七干校修缮工程设计费</t>
  </si>
  <si>
    <t>物业专项经费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</si>
  <si>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</si>
  <si>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</si>
  <si>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</si>
  <si>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</si>
  <si>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</si>
  <si>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</si>
  <si>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</si>
  <si>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</si>
  <si>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</si>
  <si>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</si>
  <si>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</si>
  <si>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</si>
  <si>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</si>
  <si>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</si>
  <si>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</si>
  <si>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保证文物管理所正常运转</t>
  </si>
  <si>
    <t>10万</t>
  </si>
  <si>
    <t>社会成本指标</t>
  </si>
  <si>
    <t>按时完成</t>
  </si>
  <si>
    <t>生态环境成本指标</t>
  </si>
  <si>
    <t>产出指标</t>
  </si>
  <si>
    <t>数量指标</t>
  </si>
  <si>
    <t>按时交纳文物楼水电费等</t>
  </si>
  <si>
    <t>保证文物楼正常运转</t>
  </si>
  <si>
    <t>时效指标</t>
  </si>
  <si>
    <t>完成的及时程度和效率情况</t>
  </si>
  <si>
    <t>质量指标</t>
  </si>
  <si>
    <t>按计划完成</t>
  </si>
  <si>
    <t>满意度指标</t>
  </si>
  <si>
    <t>服务对象满意度指标</t>
  </si>
  <si>
    <t>社会公益或服务对象满意度</t>
  </si>
  <si>
    <t>提高</t>
  </si>
  <si>
    <t>效益指标</t>
  </si>
  <si>
    <t>经济效益指标</t>
  </si>
  <si>
    <t>节约</t>
  </si>
  <si>
    <t>社会效益指标</t>
  </si>
  <si>
    <t>生态效益指标</t>
  </si>
  <si>
    <t>环保</t>
  </si>
  <si>
    <t>加强文物常归性、预防性保护</t>
  </si>
  <si>
    <t>30万</t>
  </si>
  <si>
    <t>产品和服务所需经济成本</t>
  </si>
  <si>
    <t>空气指数测试成本</t>
  </si>
  <si>
    <t>环境空气指数达标</t>
  </si>
  <si>
    <t>≥100%</t>
  </si>
  <si>
    <t>完成的产品和服务达到的标准、水平和效果</t>
  </si>
  <si>
    <t>推进当地第三产业发展，增加就业岗位，提高居民经济收入</t>
  </si>
  <si>
    <t>提升</t>
  </si>
  <si>
    <t>节约、环保</t>
  </si>
  <si>
    <t>提升我县文物保护水平与全民文物保护意识</t>
  </si>
  <si>
    <t>≥95%</t>
  </si>
  <si>
    <t>2025年部门整体支出绩效目标表</t>
  </si>
  <si>
    <t>填报单位：岳阳市南湖新区教会学校文物管理所</t>
  </si>
  <si>
    <t>单位：万元</t>
  </si>
  <si>
    <t>部门名称</t>
  </si>
  <si>
    <t>南湖新区教会学校文物管理所</t>
  </si>
  <si>
    <t>年度预算申请</t>
  </si>
  <si>
    <t>资金总额：583.59</t>
  </si>
  <si>
    <t>按收入性质分</t>
  </si>
  <si>
    <t>按支出性质分</t>
  </si>
  <si>
    <r>
      <rPr>
        <sz val="11"/>
        <color rgb="FF000000"/>
        <rFont val="仿宋"/>
        <charset val="134"/>
      </rPr>
      <t>其中：一般公共预算拨款：5</t>
    </r>
    <r>
      <rPr>
        <sz val="11"/>
        <color rgb="FF000000"/>
        <rFont val="仿宋"/>
        <charset val="134"/>
      </rPr>
      <t>83.59</t>
    </r>
  </si>
  <si>
    <r>
      <rPr>
        <sz val="11"/>
        <color rgb="FF000000"/>
        <rFont val="仿宋"/>
        <charset val="134"/>
      </rPr>
      <t>其中：基本支出：9</t>
    </r>
    <r>
      <rPr>
        <sz val="11"/>
        <color rgb="FF000000"/>
        <rFont val="仿宋"/>
        <charset val="134"/>
      </rPr>
      <t>0.59</t>
    </r>
  </si>
  <si>
    <r>
      <rPr>
        <sz val="11"/>
        <color rgb="FF000000"/>
        <rFont val="仿宋"/>
        <charset val="134"/>
      </rPr>
      <t xml:space="preserve">      政府性基金拨款：  </t>
    </r>
    <r>
      <rPr>
        <sz val="11"/>
        <color rgb="FF000000"/>
        <rFont val="仿宋"/>
        <charset val="134"/>
      </rPr>
      <t>0</t>
    </r>
    <r>
      <rPr>
        <sz val="11"/>
        <color rgb="FF000000"/>
        <rFont val="仿宋"/>
        <charset val="134"/>
      </rPr>
      <t>万元</t>
    </r>
  </si>
  <si>
    <t xml:space="preserve">      项目支出： 493 万元</t>
  </si>
  <si>
    <r>
      <rPr>
        <sz val="10"/>
        <color rgb="FF000000"/>
        <rFont val="仿宋"/>
        <charset val="134"/>
      </rPr>
      <t xml:space="preserve">      纳入专户管理的非税收入拨款：  </t>
    </r>
    <r>
      <rPr>
        <sz val="10"/>
        <color rgb="FF000000"/>
        <rFont val="仿宋"/>
        <charset val="134"/>
      </rPr>
      <t>0</t>
    </r>
    <r>
      <rPr>
        <sz val="10"/>
        <color rgb="FF000000"/>
        <rFont val="仿宋"/>
        <charset val="134"/>
      </rPr>
      <t>万元</t>
    </r>
  </si>
  <si>
    <r>
      <rPr>
        <sz val="11"/>
        <color rgb="FF000000"/>
        <rFont val="仿宋"/>
        <charset val="134"/>
      </rPr>
      <t xml:space="preserve">      其他资金：     </t>
    </r>
    <r>
      <rPr>
        <sz val="11"/>
        <color rgb="FF000000"/>
        <rFont val="仿宋"/>
        <charset val="134"/>
      </rPr>
      <t>0</t>
    </r>
    <r>
      <rPr>
        <sz val="11"/>
        <color rgb="FF000000"/>
        <rFont val="仿宋"/>
        <charset val="134"/>
      </rPr>
      <t xml:space="preserve"> 万元</t>
    </r>
  </si>
  <si>
    <t>部门职能       职责概述</t>
  </si>
  <si>
    <t>整体绩效目标</t>
  </si>
  <si>
    <t>目标1：按时按点增效完成计划任务</t>
  </si>
  <si>
    <t>目标2：</t>
  </si>
  <si>
    <t>目标3：</t>
  </si>
  <si>
    <t>部门整体支出年度绩效指标</t>
  </si>
  <si>
    <t>指标值及单位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</si>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</sst>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11"/>
      <color indexed="8"/>
      <name val="宋体"/>
      <charset val="1"/>
      <scheme val="minor"/>
    </font>
    <font>
      <b/>
      <sz val="20"/>
      <color indexed="63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9"/>
      <name val="SimSun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SimSun"/>
      <charset val="134"/>
    </font>
    <font>
      <b/>
      <sz val="9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0" fillId="23" borderId="24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5" borderId="21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41" fillId="14" borderId="24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3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5" fillId="0" borderId="6" xfId="49" applyFont="1" applyBorder="1" applyAlignment="1">
      <alignment vertical="center" wrapText="1"/>
    </xf>
    <xf numFmtId="0" fontId="15" fillId="0" borderId="6" xfId="49" applyFont="1" applyBorder="1" applyAlignment="1">
      <alignment horizontal="center" vertical="center" wrapText="1"/>
    </xf>
    <xf numFmtId="9" fontId="15" fillId="0" borderId="6" xfId="49" applyNumberFormat="1" applyFont="1" applyBorder="1" applyAlignment="1">
      <alignment horizontal="center" vertical="center" wrapText="1"/>
    </xf>
    <xf numFmtId="0" fontId="15" fillId="0" borderId="6" xfId="49" applyFont="1" applyFill="1" applyBorder="1" applyAlignment="1">
      <alignment vertical="center" wrapText="1"/>
    </xf>
    <xf numFmtId="0" fontId="15" fillId="0" borderId="6" xfId="49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4" fontId="18" fillId="0" borderId="6" xfId="0" applyNumberFormat="1" applyFont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13" fillId="0" borderId="6" xfId="0" applyNumberFormat="1" applyFont="1" applyBorder="1" applyAlignment="1">
      <alignment horizontal="center" vertical="center" wrapText="1"/>
    </xf>
    <xf numFmtId="0" fontId="19" fillId="0" borderId="6" xfId="50" applyFont="1" applyFill="1" applyBorder="1" applyAlignment="1">
      <alignment horizontal="center" vertical="center" wrapText="1"/>
    </xf>
    <xf numFmtId="49" fontId="19" fillId="0" borderId="6" xfId="50" applyNumberFormat="1" applyFont="1" applyFill="1" applyBorder="1" applyAlignment="1">
      <alignment horizontal="center" vertical="center" wrapText="1"/>
    </xf>
    <xf numFmtId="0" fontId="19" fillId="0" borderId="6" xfId="50" applyFont="1" applyFill="1" applyBorder="1" applyAlignment="1">
      <alignment vertical="center" wrapText="1"/>
    </xf>
    <xf numFmtId="4" fontId="19" fillId="0" borderId="6" xfId="0" applyNumberFormat="1" applyFont="1" applyBorder="1" applyAlignment="1">
      <alignment horizontal="right" vertical="center" wrapText="1"/>
    </xf>
    <xf numFmtId="49" fontId="19" fillId="0" borderId="6" xfId="0" applyNumberFormat="1" applyFont="1" applyBorder="1" applyAlignment="1">
      <alignment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9" fontId="19" fillId="0" borderId="6" xfId="50" applyNumberFormat="1" applyFont="1" applyFill="1" applyBorder="1" applyAlignment="1">
      <alignment vertical="center" wrapText="1"/>
    </xf>
    <xf numFmtId="0" fontId="19" fillId="0" borderId="6" xfId="50" applyFont="1" applyBorder="1" applyAlignment="1">
      <alignment horizontal="left" vertical="center" wrapText="1"/>
    </xf>
    <xf numFmtId="4" fontId="8" fillId="0" borderId="6" xfId="50" applyNumberFormat="1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9" fillId="0" borderId="6" xfId="50" applyFont="1" applyBorder="1" applyAlignment="1">
      <alignment horizontal="center" vertical="center" wrapText="1"/>
    </xf>
    <xf numFmtId="49" fontId="19" fillId="0" borderId="6" xfId="5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" fontId="13" fillId="0" borderId="11" xfId="49" applyNumberFormat="1" applyFont="1" applyBorder="1" applyAlignment="1">
      <alignment horizontal="center" vertical="center" wrapText="1"/>
    </xf>
    <xf numFmtId="4" fontId="13" fillId="0" borderId="12" xfId="49" applyNumberFormat="1" applyFont="1" applyBorder="1" applyAlignment="1">
      <alignment horizontal="center" vertical="center" wrapText="1"/>
    </xf>
    <xf numFmtId="4" fontId="13" fillId="0" borderId="6" xfId="49" applyNumberFormat="1" applyFont="1" applyBorder="1" applyAlignment="1">
      <alignment horizontal="center" vertical="center" wrapText="1"/>
    </xf>
    <xf numFmtId="4" fontId="19" fillId="0" borderId="6" xfId="50" applyNumberFormat="1" applyFont="1" applyFill="1" applyBorder="1" applyAlignment="1">
      <alignment horizontal="center" vertical="center" wrapText="1"/>
    </xf>
    <xf numFmtId="4" fontId="13" fillId="0" borderId="13" xfId="49" applyNumberFormat="1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4" fontId="13" fillId="0" borderId="14" xfId="49" applyNumberFormat="1" applyFont="1" applyBorder="1" applyAlignment="1">
      <alignment horizontal="center" vertical="center" wrapText="1"/>
    </xf>
    <xf numFmtId="4" fontId="13" fillId="0" borderId="15" xfId="49" applyNumberFormat="1" applyFont="1" applyBorder="1" applyAlignment="1">
      <alignment horizontal="center" vertical="center" wrapText="1"/>
    </xf>
    <xf numFmtId="4" fontId="13" fillId="0" borderId="12" xfId="49" applyNumberFormat="1" applyFont="1" applyFill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 wrapText="1"/>
    </xf>
    <xf numFmtId="0" fontId="19" fillId="0" borderId="6" xfId="50" applyFont="1" applyBorder="1" applyAlignment="1">
      <alignment vertical="center" wrapText="1"/>
    </xf>
    <xf numFmtId="49" fontId="19" fillId="0" borderId="6" xfId="50" applyNumberFormat="1" applyFont="1" applyBorder="1" applyAlignment="1">
      <alignment vertical="center" wrapText="1"/>
    </xf>
    <xf numFmtId="4" fontId="13" fillId="0" borderId="6" xfId="49" applyNumberFormat="1" applyFont="1" applyFill="1" applyBorder="1" applyAlignment="1">
      <alignment horizontal="center" vertical="center" wrapText="1"/>
    </xf>
    <xf numFmtId="4" fontId="13" fillId="0" borderId="6" xfId="50" applyNumberFormat="1" applyFont="1" applyBorder="1" applyAlignment="1">
      <alignment horizontal="center" vertical="center" wrapText="1"/>
    </xf>
    <xf numFmtId="4" fontId="13" fillId="0" borderId="16" xfId="50" applyNumberFormat="1" applyFont="1" applyBorder="1" applyAlignment="1">
      <alignment horizontal="center" vertical="center" wrapText="1"/>
    </xf>
    <xf numFmtId="4" fontId="19" fillId="0" borderId="0" xfId="50" applyNumberFormat="1" applyFont="1" applyBorder="1" applyAlignment="1">
      <alignment horizontal="center" vertical="center" wrapText="1"/>
    </xf>
    <xf numFmtId="4" fontId="13" fillId="0" borderId="17" xfId="50" applyNumberFormat="1" applyFont="1" applyBorder="1" applyAlignment="1">
      <alignment horizontal="center" vertical="center" wrapText="1"/>
    </xf>
    <xf numFmtId="4" fontId="19" fillId="0" borderId="6" xfId="5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4" fontId="19" fillId="0" borderId="6" xfId="5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6" xfId="49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3" fillId="2" borderId="6" xfId="49" applyFont="1" applyFill="1" applyBorder="1" applyAlignment="1">
      <alignment horizontal="center" vertical="center" wrapText="1"/>
    </xf>
    <xf numFmtId="49" fontId="13" fillId="2" borderId="6" xfId="49" applyNumberFormat="1" applyFont="1" applyFill="1" applyBorder="1" applyAlignment="1">
      <alignment horizontal="center" vertical="center" wrapText="1"/>
    </xf>
    <xf numFmtId="4" fontId="13" fillId="2" borderId="6" xfId="49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7" width="9.75833333333333" customWidth="1"/>
    <col min="8" max="8" width="16" customWidth="1"/>
    <col min="9" max="10" width="9.75833333333333" customWidth="1"/>
  </cols>
  <sheetData>
    <row r="1" ht="73.35" customHeight="1" spans="1:9">
      <c r="A1" s="132" t="s">
        <v>0</v>
      </c>
      <c r="B1" s="132"/>
      <c r="C1" s="132"/>
      <c r="D1" s="132"/>
      <c r="E1" s="132"/>
      <c r="F1" s="132"/>
      <c r="G1" s="132"/>
      <c r="H1" s="132"/>
      <c r="I1" s="132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33"/>
      <c r="B4" s="134"/>
      <c r="C4" s="20"/>
      <c r="D4" s="133" t="s">
        <v>1</v>
      </c>
      <c r="E4" s="134">
        <v>136001</v>
      </c>
      <c r="F4" s="134"/>
      <c r="G4" s="134"/>
      <c r="H4" s="134"/>
      <c r="I4" s="20"/>
    </row>
    <row r="5" ht="54.4" customHeight="1" spans="1:9">
      <c r="A5" s="133"/>
      <c r="B5" s="134"/>
      <c r="C5" s="20"/>
      <c r="D5" s="133" t="s">
        <v>2</v>
      </c>
      <c r="E5" s="134" t="s">
        <v>3</v>
      </c>
      <c r="F5" s="134"/>
      <c r="G5" s="134"/>
      <c r="H5" s="134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I11" sqref="I11"/>
    </sheetView>
  </sheetViews>
  <sheetFormatPr defaultColWidth="10" defaultRowHeight="13.5"/>
  <cols>
    <col min="1" max="1" width="4.375" customWidth="1"/>
    <col min="2" max="2" width="4.75833333333333" style="71" customWidth="1"/>
    <col min="3" max="3" width="5.375" style="71" customWidth="1"/>
    <col min="4" max="4" width="12.5" customWidth="1"/>
    <col min="5" max="5" width="13.375" customWidth="1"/>
    <col min="6" max="6" width="12.5" customWidth="1"/>
    <col min="7" max="8" width="10.2583333333333" customWidth="1"/>
    <col min="9" max="9" width="9.125" customWidth="1"/>
    <col min="10" max="10" width="10.2583333333333" customWidth="1"/>
    <col min="11" max="11" width="12.5" customWidth="1"/>
    <col min="12" max="12" width="9.625" customWidth="1"/>
    <col min="13" max="13" width="9.875" customWidth="1"/>
    <col min="14" max="15" width="9.75833333333333" customWidth="1"/>
  </cols>
  <sheetData>
    <row r="1" ht="16.35" customHeight="1" spans="1:1">
      <c r="A1" s="20"/>
    </row>
    <row r="2" ht="44.85" customHeight="1" spans="1:1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2.35" customHeight="1" spans="1:13">
      <c r="A3" s="22" t="s">
        <v>211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2" t="s">
        <v>29</v>
      </c>
      <c r="M3" s="32"/>
    </row>
    <row r="4" ht="42.2" customHeight="1" spans="1:13">
      <c r="A4" s="23" t="s">
        <v>148</v>
      </c>
      <c r="B4" s="23"/>
      <c r="C4" s="23"/>
      <c r="D4" s="57" t="s">
        <v>149</v>
      </c>
      <c r="E4" s="23" t="s">
        <v>187</v>
      </c>
      <c r="F4" s="23" t="s">
        <v>173</v>
      </c>
      <c r="G4" s="23"/>
      <c r="H4" s="23"/>
      <c r="I4" s="23"/>
      <c r="J4" s="23"/>
      <c r="K4" s="23" t="s">
        <v>177</v>
      </c>
      <c r="L4" s="23"/>
      <c r="M4" s="23"/>
    </row>
    <row r="5" ht="39.6" customHeight="1" spans="1:13">
      <c r="A5" s="23" t="s">
        <v>155</v>
      </c>
      <c r="B5" s="72" t="s">
        <v>156</v>
      </c>
      <c r="C5" s="72" t="s">
        <v>157</v>
      </c>
      <c r="D5" s="58"/>
      <c r="E5" s="23"/>
      <c r="F5" s="23" t="s">
        <v>128</v>
      </c>
      <c r="G5" s="23" t="s">
        <v>212</v>
      </c>
      <c r="H5" s="23" t="s">
        <v>213</v>
      </c>
      <c r="I5" s="23" t="s">
        <v>171</v>
      </c>
      <c r="J5" s="23" t="s">
        <v>214</v>
      </c>
      <c r="K5" s="23" t="s">
        <v>128</v>
      </c>
      <c r="L5" s="23" t="s">
        <v>188</v>
      </c>
      <c r="M5" s="23" t="s">
        <v>215</v>
      </c>
    </row>
    <row r="6" ht="24" customHeight="1" spans="1:13">
      <c r="A6" s="75">
        <v>207</v>
      </c>
      <c r="B6" s="87" t="s">
        <v>158</v>
      </c>
      <c r="C6" s="87" t="s">
        <v>158</v>
      </c>
      <c r="D6" s="88" t="s">
        <v>159</v>
      </c>
      <c r="E6" s="98">
        <f>F6+K6</f>
        <v>51.09</v>
      </c>
      <c r="F6" s="98">
        <f>G6+H6+I6+J6</f>
        <v>51.09</v>
      </c>
      <c r="G6" s="57">
        <v>51.09</v>
      </c>
      <c r="H6" s="23"/>
      <c r="I6" s="23"/>
      <c r="J6" s="23"/>
      <c r="K6" s="104">
        <f>L6+M6</f>
        <v>0</v>
      </c>
      <c r="L6" s="23"/>
      <c r="M6" s="23"/>
    </row>
    <row r="7" ht="24" customHeight="1" spans="1:13">
      <c r="A7" s="91">
        <v>208</v>
      </c>
      <c r="B7" s="92" t="s">
        <v>164</v>
      </c>
      <c r="C7" s="92" t="s">
        <v>164</v>
      </c>
      <c r="D7" s="88" t="s">
        <v>165</v>
      </c>
      <c r="E7" s="98">
        <f t="shared" ref="E7:E11" si="0">F7+K7</f>
        <v>7.48</v>
      </c>
      <c r="F7" s="99">
        <v>7.48</v>
      </c>
      <c r="G7" s="100"/>
      <c r="H7" s="95">
        <v>7.48</v>
      </c>
      <c r="I7" s="23"/>
      <c r="J7" s="23"/>
      <c r="K7" s="104">
        <f t="shared" ref="K7:K11" si="1">L7+M7</f>
        <v>0</v>
      </c>
      <c r="L7" s="23"/>
      <c r="M7" s="23"/>
    </row>
    <row r="8" ht="24" customHeight="1" spans="1:13">
      <c r="A8" s="91">
        <v>208</v>
      </c>
      <c r="B8" s="92" t="s">
        <v>164</v>
      </c>
      <c r="C8" s="92" t="s">
        <v>166</v>
      </c>
      <c r="D8" s="88" t="s">
        <v>167</v>
      </c>
      <c r="E8" s="98">
        <f t="shared" si="0"/>
        <v>3.74</v>
      </c>
      <c r="F8" s="101">
        <v>3.74</v>
      </c>
      <c r="G8" s="100"/>
      <c r="H8" s="96">
        <v>3.74</v>
      </c>
      <c r="I8" s="23"/>
      <c r="J8" s="23"/>
      <c r="K8" s="104">
        <f t="shared" si="1"/>
        <v>0</v>
      </c>
      <c r="L8" s="23"/>
      <c r="M8" s="23"/>
    </row>
    <row r="9" ht="24" customHeight="1" spans="1:13">
      <c r="A9" s="91">
        <v>208</v>
      </c>
      <c r="B9" s="92" t="s">
        <v>162</v>
      </c>
      <c r="C9" s="92" t="s">
        <v>162</v>
      </c>
      <c r="D9" s="88" t="s">
        <v>168</v>
      </c>
      <c r="E9" s="98">
        <f t="shared" si="0"/>
        <v>0.23</v>
      </c>
      <c r="F9" s="101">
        <v>0.23</v>
      </c>
      <c r="G9" s="100"/>
      <c r="H9" s="96">
        <v>0.23</v>
      </c>
      <c r="I9" s="23"/>
      <c r="J9" s="23"/>
      <c r="K9" s="104">
        <f t="shared" si="1"/>
        <v>0</v>
      </c>
      <c r="L9" s="23"/>
      <c r="M9" s="23"/>
    </row>
    <row r="10" ht="24" customHeight="1" spans="1:13">
      <c r="A10" s="91">
        <v>210</v>
      </c>
      <c r="B10" s="92" t="s">
        <v>169</v>
      </c>
      <c r="C10" s="92" t="s">
        <v>162</v>
      </c>
      <c r="D10" s="88" t="s">
        <v>170</v>
      </c>
      <c r="E10" s="98">
        <f t="shared" si="0"/>
        <v>6.78</v>
      </c>
      <c r="F10" s="101">
        <v>6.78</v>
      </c>
      <c r="G10" s="100"/>
      <c r="H10" s="96">
        <v>6.78</v>
      </c>
      <c r="I10" s="23"/>
      <c r="J10" s="23"/>
      <c r="K10" s="104">
        <f t="shared" si="1"/>
        <v>0</v>
      </c>
      <c r="L10" s="23"/>
      <c r="M10" s="23"/>
    </row>
    <row r="11" ht="24" customHeight="1" spans="1:13">
      <c r="A11" s="91">
        <v>221</v>
      </c>
      <c r="B11" s="92" t="s">
        <v>160</v>
      </c>
      <c r="C11" s="92" t="s">
        <v>158</v>
      </c>
      <c r="D11" s="88" t="s">
        <v>171</v>
      </c>
      <c r="E11" s="98">
        <f t="shared" si="0"/>
        <v>5.6</v>
      </c>
      <c r="F11" s="102">
        <v>5.6</v>
      </c>
      <c r="G11" s="100"/>
      <c r="H11" s="103"/>
      <c r="I11" s="97">
        <v>5.6</v>
      </c>
      <c r="J11" s="23"/>
      <c r="K11" s="104">
        <f t="shared" si="1"/>
        <v>0</v>
      </c>
      <c r="L11" s="23"/>
      <c r="M11" s="23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18.375" customWidth="1"/>
    <col min="5" max="5" width="9.75833333333333" customWidth="1"/>
    <col min="6" max="21" width="7.75833333333333" customWidth="1"/>
    <col min="22" max="23" width="9.75833333333333" customWidth="1"/>
  </cols>
  <sheetData>
    <row r="1" ht="16.35" customHeight="1" spans="1:1">
      <c r="A1" s="20"/>
    </row>
    <row r="2" ht="50.1" customHeight="1" spans="1:21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4.2" customHeight="1" spans="1:21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2" t="s">
        <v>29</v>
      </c>
      <c r="U3" s="32"/>
    </row>
    <row r="4" ht="26.65" customHeight="1" spans="1:21">
      <c r="A4" s="23" t="s">
        <v>148</v>
      </c>
      <c r="B4" s="23"/>
      <c r="C4" s="23"/>
      <c r="D4" s="57" t="s">
        <v>149</v>
      </c>
      <c r="E4" s="23" t="s">
        <v>187</v>
      </c>
      <c r="F4" s="23" t="s">
        <v>216</v>
      </c>
      <c r="G4" s="23"/>
      <c r="H4" s="23"/>
      <c r="I4" s="23"/>
      <c r="J4" s="23"/>
      <c r="K4" s="23" t="s">
        <v>217</v>
      </c>
      <c r="L4" s="23"/>
      <c r="M4" s="23"/>
      <c r="N4" s="23"/>
      <c r="O4" s="23"/>
      <c r="P4" s="23"/>
      <c r="Q4" s="23" t="s">
        <v>171</v>
      </c>
      <c r="R4" s="23" t="s">
        <v>218</v>
      </c>
      <c r="S4" s="23"/>
      <c r="T4" s="23"/>
      <c r="U4" s="23"/>
    </row>
    <row r="5" ht="56.1" customHeight="1" spans="1:21">
      <c r="A5" s="23" t="s">
        <v>155</v>
      </c>
      <c r="B5" s="23" t="s">
        <v>156</v>
      </c>
      <c r="C5" s="23" t="s">
        <v>157</v>
      </c>
      <c r="D5" s="58"/>
      <c r="E5" s="23"/>
      <c r="F5" s="23" t="s">
        <v>128</v>
      </c>
      <c r="G5" s="23" t="s">
        <v>219</v>
      </c>
      <c r="H5" s="23" t="s">
        <v>220</v>
      </c>
      <c r="I5" s="23" t="s">
        <v>221</v>
      </c>
      <c r="J5" s="23" t="s">
        <v>222</v>
      </c>
      <c r="K5" s="23" t="s">
        <v>128</v>
      </c>
      <c r="L5" s="23" t="s">
        <v>223</v>
      </c>
      <c r="M5" s="23" t="s">
        <v>224</v>
      </c>
      <c r="N5" s="23" t="s">
        <v>225</v>
      </c>
      <c r="O5" s="23" t="s">
        <v>226</v>
      </c>
      <c r="P5" s="23" t="s">
        <v>227</v>
      </c>
      <c r="Q5" s="23"/>
      <c r="R5" s="23" t="s">
        <v>128</v>
      </c>
      <c r="S5" s="23" t="s">
        <v>228</v>
      </c>
      <c r="T5" s="23" t="s">
        <v>229</v>
      </c>
      <c r="U5" s="23" t="s">
        <v>214</v>
      </c>
    </row>
    <row r="6" ht="27.95" customHeight="1" spans="1:21">
      <c r="A6" s="75">
        <v>207</v>
      </c>
      <c r="B6" s="87" t="s">
        <v>158</v>
      </c>
      <c r="C6" s="87" t="s">
        <v>158</v>
      </c>
      <c r="D6" s="88" t="s">
        <v>159</v>
      </c>
      <c r="E6" s="89">
        <f>F6+K6+R6</f>
        <v>51.09</v>
      </c>
      <c r="F6" s="90">
        <f>G6+H6+I6+J6</f>
        <v>51.09</v>
      </c>
      <c r="G6" s="57">
        <v>51.09</v>
      </c>
      <c r="H6" s="90"/>
      <c r="I6" s="90"/>
      <c r="J6" s="90"/>
      <c r="K6" s="90">
        <f>L6+M6+N6+O6+P6+Q6</f>
        <v>0</v>
      </c>
      <c r="L6" s="90"/>
      <c r="M6" s="90"/>
      <c r="N6" s="90"/>
      <c r="O6" s="90"/>
      <c r="P6" s="90"/>
      <c r="Q6" s="90"/>
      <c r="R6" s="90">
        <f>S6+T6+U6</f>
        <v>0</v>
      </c>
      <c r="S6" s="90"/>
      <c r="T6" s="90"/>
      <c r="U6" s="90"/>
    </row>
    <row r="7" ht="27.95" customHeight="1" spans="1:21">
      <c r="A7" s="91">
        <v>208</v>
      </c>
      <c r="B7" s="92" t="s">
        <v>164</v>
      </c>
      <c r="C7" s="92" t="s">
        <v>164</v>
      </c>
      <c r="D7" s="88" t="s">
        <v>165</v>
      </c>
      <c r="E7" s="89">
        <f t="shared" ref="E7:E11" si="0">F7+K7+R7</f>
        <v>7.48</v>
      </c>
      <c r="F7" s="90">
        <f t="shared" ref="F7:F11" si="1">G7+H7+I7+J7</f>
        <v>0</v>
      </c>
      <c r="G7" s="90"/>
      <c r="H7" s="90"/>
      <c r="I7" s="90"/>
      <c r="J7" s="90"/>
      <c r="K7" s="90">
        <f t="shared" ref="K7:K11" si="2">L7+M7+N7+O7+P7+Q7</f>
        <v>7.48</v>
      </c>
      <c r="L7" s="95">
        <v>7.48</v>
      </c>
      <c r="M7" s="90"/>
      <c r="N7" s="90"/>
      <c r="O7" s="90"/>
      <c r="P7" s="90"/>
      <c r="Q7" s="90"/>
      <c r="R7" s="90">
        <f t="shared" ref="R7:R11" si="3">S7+T7+U7</f>
        <v>0</v>
      </c>
      <c r="S7" s="90"/>
      <c r="T7" s="90"/>
      <c r="U7" s="90"/>
    </row>
    <row r="8" ht="27.95" customHeight="1" spans="1:21">
      <c r="A8" s="91">
        <v>208</v>
      </c>
      <c r="B8" s="92" t="s">
        <v>164</v>
      </c>
      <c r="C8" s="92" t="s">
        <v>166</v>
      </c>
      <c r="D8" s="88" t="s">
        <v>167</v>
      </c>
      <c r="E8" s="89">
        <f t="shared" si="0"/>
        <v>3.74</v>
      </c>
      <c r="F8" s="90">
        <f t="shared" si="1"/>
        <v>0</v>
      </c>
      <c r="G8" s="90"/>
      <c r="H8" s="90"/>
      <c r="I8" s="90"/>
      <c r="J8" s="90"/>
      <c r="K8" s="90">
        <f t="shared" si="2"/>
        <v>3.74</v>
      </c>
      <c r="L8" s="90"/>
      <c r="M8" s="96">
        <v>3.74</v>
      </c>
      <c r="N8" s="90"/>
      <c r="O8" s="90"/>
      <c r="P8" s="90"/>
      <c r="Q8" s="90"/>
      <c r="R8" s="90">
        <f t="shared" si="3"/>
        <v>0</v>
      </c>
      <c r="S8" s="90"/>
      <c r="T8" s="90"/>
      <c r="U8" s="90"/>
    </row>
    <row r="9" ht="27.95" customHeight="1" spans="1:21">
      <c r="A9" s="91">
        <v>208</v>
      </c>
      <c r="B9" s="92" t="s">
        <v>162</v>
      </c>
      <c r="C9" s="92" t="s">
        <v>162</v>
      </c>
      <c r="D9" s="88" t="s">
        <v>168</v>
      </c>
      <c r="E9" s="89">
        <f t="shared" si="0"/>
        <v>0.23</v>
      </c>
      <c r="F9" s="90">
        <f t="shared" si="1"/>
        <v>0</v>
      </c>
      <c r="G9" s="90"/>
      <c r="H9" s="90"/>
      <c r="I9" s="90"/>
      <c r="J9" s="90"/>
      <c r="K9" s="90">
        <f t="shared" si="2"/>
        <v>0.23</v>
      </c>
      <c r="L9" s="90"/>
      <c r="M9" s="90"/>
      <c r="N9" s="90"/>
      <c r="O9" s="90"/>
      <c r="P9" s="96">
        <v>0.23</v>
      </c>
      <c r="Q9" s="90"/>
      <c r="R9" s="90">
        <f t="shared" si="3"/>
        <v>0</v>
      </c>
      <c r="S9" s="90"/>
      <c r="T9" s="90"/>
      <c r="U9" s="90"/>
    </row>
    <row r="10" ht="27.95" customHeight="1" spans="1:21">
      <c r="A10" s="91">
        <v>210</v>
      </c>
      <c r="B10" s="92" t="s">
        <v>169</v>
      </c>
      <c r="C10" s="92" t="s">
        <v>162</v>
      </c>
      <c r="D10" s="88" t="s">
        <v>170</v>
      </c>
      <c r="E10" s="89">
        <f t="shared" si="0"/>
        <v>6.78</v>
      </c>
      <c r="F10" s="90">
        <f t="shared" si="1"/>
        <v>0</v>
      </c>
      <c r="G10" s="93"/>
      <c r="H10" s="93"/>
      <c r="I10" s="93"/>
      <c r="J10" s="93"/>
      <c r="K10" s="90">
        <f t="shared" si="2"/>
        <v>6.78</v>
      </c>
      <c r="L10" s="93"/>
      <c r="M10" s="93"/>
      <c r="N10" s="96">
        <v>6.78</v>
      </c>
      <c r="O10" s="93"/>
      <c r="P10" s="93"/>
      <c r="Q10" s="93"/>
      <c r="R10" s="90">
        <f t="shared" si="3"/>
        <v>0</v>
      </c>
      <c r="S10" s="93"/>
      <c r="T10" s="93"/>
      <c r="U10" s="93"/>
    </row>
    <row r="11" ht="27.95" customHeight="1" spans="1:21">
      <c r="A11" s="91">
        <v>221</v>
      </c>
      <c r="B11" s="92" t="s">
        <v>160</v>
      </c>
      <c r="C11" s="92" t="s">
        <v>158</v>
      </c>
      <c r="D11" s="88" t="s">
        <v>171</v>
      </c>
      <c r="E11" s="89">
        <f t="shared" si="0"/>
        <v>5.6</v>
      </c>
      <c r="F11" s="90">
        <f t="shared" si="1"/>
        <v>0</v>
      </c>
      <c r="G11" s="94"/>
      <c r="H11" s="94"/>
      <c r="I11" s="94"/>
      <c r="J11" s="94"/>
      <c r="K11" s="90">
        <f t="shared" si="2"/>
        <v>5.6</v>
      </c>
      <c r="L11" s="94"/>
      <c r="M11" s="94"/>
      <c r="N11" s="94"/>
      <c r="O11" s="94"/>
      <c r="P11" s="97">
        <v>5.6</v>
      </c>
      <c r="Q11" s="94"/>
      <c r="R11" s="90">
        <f t="shared" si="3"/>
        <v>0</v>
      </c>
      <c r="S11" s="94"/>
      <c r="T11" s="94"/>
      <c r="U11" s="94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F19" sqref="F19"/>
    </sheetView>
  </sheetViews>
  <sheetFormatPr defaultColWidth="10" defaultRowHeight="13.5"/>
  <cols>
    <col min="1" max="1" width="4.75833333333333" customWidth="1"/>
    <col min="2" max="2" width="5.875" customWidth="1"/>
    <col min="3" max="4" width="7.625" customWidth="1"/>
    <col min="5" max="5" width="10.2583333333333" customWidth="1"/>
    <col min="6" max="6" width="14" customWidth="1"/>
    <col min="7" max="7" width="11.625" customWidth="1"/>
    <col min="8" max="8" width="12.125" customWidth="1"/>
    <col min="9" max="9" width="12" customWidth="1"/>
    <col min="10" max="10" width="26" customWidth="1"/>
    <col min="11" max="12" width="9.75833333333333" customWidth="1"/>
  </cols>
  <sheetData>
    <row r="1" ht="16.35" customHeight="1" spans="1:1">
      <c r="A1" s="20"/>
    </row>
    <row r="2" ht="46.5" customHeight="1" spans="1:1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ht="24.2" customHeight="1" spans="1:10">
      <c r="A3" s="38" t="s">
        <v>230</v>
      </c>
      <c r="B3" s="38"/>
      <c r="C3" s="38"/>
      <c r="D3" s="38"/>
      <c r="E3" s="38"/>
      <c r="F3" s="38"/>
      <c r="G3" s="38"/>
      <c r="H3" s="38"/>
      <c r="I3" s="32" t="s">
        <v>29</v>
      </c>
      <c r="J3" s="32"/>
    </row>
    <row r="4" ht="23.25" customHeight="1" spans="1:10">
      <c r="A4" s="23" t="s">
        <v>148</v>
      </c>
      <c r="B4" s="23"/>
      <c r="C4" s="23"/>
      <c r="D4" s="57" t="s">
        <v>149</v>
      </c>
      <c r="E4" s="23" t="s">
        <v>231</v>
      </c>
      <c r="F4" s="23" t="s">
        <v>232</v>
      </c>
      <c r="G4" s="23" t="s">
        <v>233</v>
      </c>
      <c r="H4" s="23" t="s">
        <v>234</v>
      </c>
      <c r="I4" s="23" t="s">
        <v>235</v>
      </c>
      <c r="J4" s="23" t="s">
        <v>236</v>
      </c>
    </row>
    <row r="5" ht="23.25" customHeight="1" spans="1:10">
      <c r="A5" s="23" t="s">
        <v>155</v>
      </c>
      <c r="B5" s="23" t="s">
        <v>156</v>
      </c>
      <c r="C5" s="23" t="s">
        <v>157</v>
      </c>
      <c r="D5" s="58"/>
      <c r="E5" s="23"/>
      <c r="F5" s="23"/>
      <c r="G5" s="23"/>
      <c r="H5" s="23"/>
      <c r="I5" s="23"/>
      <c r="J5" s="23"/>
    </row>
    <row r="6" ht="22.9" customHeight="1" spans="1:10">
      <c r="A6" s="50"/>
      <c r="B6" s="50"/>
      <c r="C6" s="50"/>
      <c r="D6" s="50"/>
      <c r="E6" s="52">
        <f>F6+G6+H6+I6+J6</f>
        <v>0</v>
      </c>
      <c r="F6" s="53"/>
      <c r="G6" s="53"/>
      <c r="H6" s="53"/>
      <c r="I6" s="53"/>
      <c r="J6" s="53"/>
    </row>
    <row r="7" ht="22.9" customHeight="1" spans="1:10">
      <c r="A7" s="50"/>
      <c r="B7" s="50"/>
      <c r="C7" s="50"/>
      <c r="D7" s="50"/>
      <c r="E7" s="52">
        <f>F7+G7+H7+I7+J7</f>
        <v>0</v>
      </c>
      <c r="F7" s="53"/>
      <c r="G7" s="53"/>
      <c r="H7" s="53"/>
      <c r="I7" s="53"/>
      <c r="J7" s="53"/>
    </row>
    <row r="8" ht="22.9" customHeight="1" spans="1:10">
      <c r="A8" s="50"/>
      <c r="B8" s="50"/>
      <c r="C8" s="50"/>
      <c r="D8" s="50"/>
      <c r="E8" s="52">
        <f>F8+G8+H8+I8+J8</f>
        <v>0</v>
      </c>
      <c r="F8" s="53"/>
      <c r="G8" s="53"/>
      <c r="H8" s="53"/>
      <c r="I8" s="53"/>
      <c r="J8" s="53"/>
    </row>
    <row r="9" ht="22.9" customHeight="1" spans="1:10">
      <c r="A9" s="60"/>
      <c r="B9" s="60"/>
      <c r="C9" s="60"/>
      <c r="D9" s="60"/>
      <c r="E9" s="52">
        <f>F9+G9+H9+I9+J9</f>
        <v>0</v>
      </c>
      <c r="F9" s="56"/>
      <c r="G9" s="56"/>
      <c r="H9" s="56"/>
      <c r="I9" s="56"/>
      <c r="J9" s="5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F14" sqref="F14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12" customWidth="1"/>
    <col min="5" max="17" width="7.75833333333333" customWidth="1"/>
    <col min="18" max="19" width="9.75833333333333" customWidth="1"/>
  </cols>
  <sheetData>
    <row r="1" ht="16.35" customHeight="1" spans="1:1">
      <c r="A1" s="20"/>
    </row>
    <row r="2" ht="40.5" customHeight="1" spans="1:17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2" customHeight="1" spans="1:17">
      <c r="A3" s="22" t="s">
        <v>211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2" t="s">
        <v>29</v>
      </c>
      <c r="Q3" s="32"/>
    </row>
    <row r="4" ht="24.2" customHeight="1" spans="1:17">
      <c r="A4" s="23" t="s">
        <v>148</v>
      </c>
      <c r="B4" s="23"/>
      <c r="C4" s="23"/>
      <c r="D4" s="57" t="s">
        <v>149</v>
      </c>
      <c r="E4" s="23" t="s">
        <v>231</v>
      </c>
      <c r="F4" s="23" t="s">
        <v>237</v>
      </c>
      <c r="G4" s="23" t="s">
        <v>238</v>
      </c>
      <c r="H4" s="23" t="s">
        <v>239</v>
      </c>
      <c r="I4" s="23" t="s">
        <v>240</v>
      </c>
      <c r="J4" s="23" t="s">
        <v>241</v>
      </c>
      <c r="K4" s="23" t="s">
        <v>242</v>
      </c>
      <c r="L4" s="23" t="s">
        <v>243</v>
      </c>
      <c r="M4" s="23" t="s">
        <v>233</v>
      </c>
      <c r="N4" s="23" t="s">
        <v>244</v>
      </c>
      <c r="O4" s="23" t="s">
        <v>245</v>
      </c>
      <c r="P4" s="23" t="s">
        <v>234</v>
      </c>
      <c r="Q4" s="23" t="s">
        <v>236</v>
      </c>
    </row>
    <row r="5" ht="21.6" customHeight="1" spans="1:17">
      <c r="A5" s="23" t="s">
        <v>155</v>
      </c>
      <c r="B5" s="23" t="s">
        <v>156</v>
      </c>
      <c r="C5" s="23" t="s">
        <v>157</v>
      </c>
      <c r="D5" s="5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2.9" customHeight="1" spans="1:17">
      <c r="A6" s="50"/>
      <c r="B6" s="50"/>
      <c r="C6" s="50"/>
      <c r="D6" s="50"/>
      <c r="E6" s="52">
        <f>F6+G6+H6+I6+J6+K6+L6+M6+N6+O6+P6+Q6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9" customHeight="1" spans="1:17">
      <c r="A7" s="50"/>
      <c r="B7" s="50"/>
      <c r="C7" s="50"/>
      <c r="D7" s="50"/>
      <c r="E7" s="52">
        <f>F7+G7+H7+I7+J7+K7+L7+M7+N7+O7+P7+Q7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ht="22.9" customHeight="1" spans="1:17">
      <c r="A8" s="50"/>
      <c r="B8" s="50"/>
      <c r="C8" s="50"/>
      <c r="D8" s="50"/>
      <c r="E8" s="52">
        <f>F8+G8+H8+I8+J8+K8+L8+M8+N8+O8+P8+Q8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ht="22.9" customHeight="1" spans="1:17">
      <c r="A9" s="60"/>
      <c r="B9" s="60"/>
      <c r="C9" s="60"/>
      <c r="D9" s="60"/>
      <c r="E9" s="52">
        <f>F9+G9+H9+I9+J9+K9+L9+M9+N9+O9+P9+Q9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M8" sqref="M8"/>
    </sheetView>
  </sheetViews>
  <sheetFormatPr defaultColWidth="10" defaultRowHeight="13.5"/>
  <cols>
    <col min="1" max="1" width="3.625" customWidth="1"/>
    <col min="2" max="2" width="4.625" style="71" customWidth="1"/>
    <col min="3" max="3" width="5.25833333333333" style="71" customWidth="1"/>
    <col min="4" max="4" width="14.2583333333333" customWidth="1"/>
    <col min="5" max="5" width="9.625" customWidth="1"/>
    <col min="6" max="6" width="8.375" customWidth="1"/>
    <col min="7" max="16" width="7.125" customWidth="1"/>
    <col min="17" max="17" width="8.5" customWidth="1"/>
    <col min="18" max="19" width="7.125" customWidth="1"/>
    <col min="20" max="21" width="9.75833333333333" customWidth="1"/>
  </cols>
  <sheetData>
    <row r="1" ht="16.35" customHeight="1" spans="1:1">
      <c r="A1" s="20"/>
    </row>
    <row r="2" ht="36.2" customHeight="1" spans="1:19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4.2" customHeight="1" spans="1:19">
      <c r="A3" s="22" t="s">
        <v>211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2" t="s">
        <v>29</v>
      </c>
      <c r="S3" s="32"/>
    </row>
    <row r="4" ht="28.5" customHeight="1" spans="1:19">
      <c r="A4" s="23" t="s">
        <v>148</v>
      </c>
      <c r="B4" s="23"/>
      <c r="C4" s="23"/>
      <c r="D4" s="57" t="s">
        <v>149</v>
      </c>
      <c r="E4" s="23" t="s">
        <v>231</v>
      </c>
      <c r="F4" s="23" t="s">
        <v>174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177</v>
      </c>
      <c r="R4" s="23"/>
      <c r="S4" s="23"/>
    </row>
    <row r="5" ht="36.2" customHeight="1" spans="1:19">
      <c r="A5" s="23" t="s">
        <v>155</v>
      </c>
      <c r="B5" s="72" t="s">
        <v>156</v>
      </c>
      <c r="C5" s="72" t="s">
        <v>157</v>
      </c>
      <c r="D5" s="58"/>
      <c r="E5" s="23"/>
      <c r="F5" s="23" t="s">
        <v>128</v>
      </c>
      <c r="G5" s="23" t="s">
        <v>246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251</v>
      </c>
      <c r="M5" s="23" t="s">
        <v>252</v>
      </c>
      <c r="N5" s="23" t="s">
        <v>253</v>
      </c>
      <c r="O5" s="23" t="s">
        <v>254</v>
      </c>
      <c r="P5" s="23" t="s">
        <v>255</v>
      </c>
      <c r="Q5" s="23" t="s">
        <v>128</v>
      </c>
      <c r="R5" s="23" t="s">
        <v>210</v>
      </c>
      <c r="S5" s="23" t="s">
        <v>215</v>
      </c>
    </row>
    <row r="6" s="79" customFormat="1" ht="22.9" customHeight="1" spans="1:19">
      <c r="A6" s="73">
        <v>207</v>
      </c>
      <c r="B6" s="74" t="s">
        <v>158</v>
      </c>
      <c r="C6" s="74" t="s">
        <v>160</v>
      </c>
      <c r="D6" s="26" t="s">
        <v>161</v>
      </c>
      <c r="E6" s="80">
        <f>F6+Q6</f>
        <v>5.4</v>
      </c>
      <c r="F6" s="80">
        <f>G6+H6+I6+J6+K6+L6++M6+N6+O6+P6</f>
        <v>5.4</v>
      </c>
      <c r="G6" s="80"/>
      <c r="H6" s="80"/>
      <c r="I6" s="80"/>
      <c r="J6" s="80"/>
      <c r="K6" s="80"/>
      <c r="L6" s="80"/>
      <c r="M6" s="80"/>
      <c r="N6" s="80"/>
      <c r="O6" s="80"/>
      <c r="P6" s="80">
        <v>5.4</v>
      </c>
      <c r="Q6" s="80">
        <f>R6+S6</f>
        <v>0</v>
      </c>
      <c r="R6" s="80"/>
      <c r="S6" s="80"/>
    </row>
    <row r="7" ht="22.9" customHeight="1" spans="1:19">
      <c r="A7" s="26">
        <v>207</v>
      </c>
      <c r="B7" s="81" t="s">
        <v>158</v>
      </c>
      <c r="C7" s="81" t="s">
        <v>160</v>
      </c>
      <c r="D7" s="26" t="s">
        <v>256</v>
      </c>
      <c r="E7" s="80">
        <f>F7+Q7</f>
        <v>10.27</v>
      </c>
      <c r="F7" s="80">
        <f>G7+H7+I7+J7+K7+L7++M7+N7+O7+P7</f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0">
        <f>R7+S7</f>
        <v>10.27</v>
      </c>
      <c r="R7" s="82">
        <v>10.27</v>
      </c>
      <c r="S7" s="82"/>
    </row>
    <row r="8" ht="22.9" customHeight="1" spans="1:19">
      <c r="A8" s="26"/>
      <c r="B8" s="81"/>
      <c r="C8" s="81"/>
      <c r="D8" s="26"/>
      <c r="E8" s="80">
        <f>F8+Q8</f>
        <v>0</v>
      </c>
      <c r="F8" s="80">
        <f>G8+H8+I8+J8+K8+L8++M8+N8+O8+P8</f>
        <v>0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0">
        <f>R8+S8</f>
        <v>0</v>
      </c>
      <c r="R8" s="82"/>
      <c r="S8" s="82"/>
    </row>
    <row r="9" ht="22.9" customHeight="1" spans="1:19">
      <c r="A9" s="83"/>
      <c r="B9" s="84"/>
      <c r="C9" s="84"/>
      <c r="D9" s="83"/>
      <c r="E9" s="80">
        <f>F9+Q9</f>
        <v>0</v>
      </c>
      <c r="F9" s="80">
        <f>G9+H9+I9+J9+K9+L9++M9+N9+O9+P9</f>
        <v>0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0">
        <f>R9+S9</f>
        <v>0</v>
      </c>
      <c r="R9" s="85"/>
      <c r="S9" s="85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3" sqref="A3:AD3"/>
    </sheetView>
  </sheetViews>
  <sheetFormatPr defaultColWidth="10" defaultRowHeight="13.5"/>
  <cols>
    <col min="1" max="1" width="5.25833333333333" customWidth="1"/>
    <col min="2" max="2" width="5.625" style="71" customWidth="1"/>
    <col min="3" max="3" width="5.875" style="71" customWidth="1"/>
    <col min="4" max="4" width="12.7583333333333" customWidth="1"/>
    <col min="5" max="5" width="10.7583333333333" customWidth="1"/>
    <col min="6" max="32" width="7.125" customWidth="1"/>
    <col min="33" max="34" width="9.75833333333333" customWidth="1"/>
  </cols>
  <sheetData>
    <row r="1" ht="16.35" customHeight="1" spans="1:1">
      <c r="A1" s="20"/>
    </row>
    <row r="2" ht="43.9" customHeight="1" spans="1:32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ht="24.2" customHeight="1" spans="1:3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32" t="s">
        <v>29</v>
      </c>
      <c r="AF3" s="32"/>
    </row>
    <row r="4" ht="24.95" customHeight="1" spans="1:32">
      <c r="A4" s="23" t="s">
        <v>148</v>
      </c>
      <c r="B4" s="23"/>
      <c r="C4" s="23"/>
      <c r="D4" s="57" t="s">
        <v>149</v>
      </c>
      <c r="E4" s="23" t="s">
        <v>257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  <c r="L4" s="23" t="s">
        <v>264</v>
      </c>
      <c r="M4" s="23" t="s">
        <v>265</v>
      </c>
      <c r="N4" s="23" t="s">
        <v>266</v>
      </c>
      <c r="O4" s="23" t="s">
        <v>267</v>
      </c>
      <c r="P4" s="23" t="s">
        <v>252</v>
      </c>
      <c r="Q4" s="23" t="s">
        <v>254</v>
      </c>
      <c r="R4" s="23" t="s">
        <v>268</v>
      </c>
      <c r="S4" s="23" t="s">
        <v>247</v>
      </c>
      <c r="T4" s="23" t="s">
        <v>248</v>
      </c>
      <c r="U4" s="23" t="s">
        <v>251</v>
      </c>
      <c r="V4" s="23" t="s">
        <v>269</v>
      </c>
      <c r="W4" s="23" t="s">
        <v>270</v>
      </c>
      <c r="X4" s="23" t="s">
        <v>271</v>
      </c>
      <c r="Y4" s="23" t="s">
        <v>272</v>
      </c>
      <c r="Z4" s="23" t="s">
        <v>250</v>
      </c>
      <c r="AA4" s="23" t="s">
        <v>273</v>
      </c>
      <c r="AB4" s="23" t="s">
        <v>274</v>
      </c>
      <c r="AC4" s="23" t="s">
        <v>253</v>
      </c>
      <c r="AD4" s="23" t="s">
        <v>275</v>
      </c>
      <c r="AE4" s="23" t="s">
        <v>276</v>
      </c>
      <c r="AF4" s="23" t="s">
        <v>255</v>
      </c>
    </row>
    <row r="5" ht="21.6" customHeight="1" spans="1:32">
      <c r="A5" s="23" t="s">
        <v>155</v>
      </c>
      <c r="B5" s="72" t="s">
        <v>156</v>
      </c>
      <c r="C5" s="72" t="s">
        <v>157</v>
      </c>
      <c r="D5" s="5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ht="22.9" customHeight="1" spans="1:32">
      <c r="A6" s="73">
        <v>207</v>
      </c>
      <c r="B6" s="74" t="s">
        <v>158</v>
      </c>
      <c r="C6" s="74" t="s">
        <v>160</v>
      </c>
      <c r="D6" s="75" t="s">
        <v>161</v>
      </c>
      <c r="E6" s="52">
        <f>SUM(F6:AF6)</f>
        <v>5.4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>
        <v>5.4</v>
      </c>
    </row>
    <row r="7" ht="22.9" customHeight="1" spans="1:32">
      <c r="A7" s="73">
        <v>207</v>
      </c>
      <c r="B7" s="74" t="s">
        <v>158</v>
      </c>
      <c r="C7" s="74" t="s">
        <v>160</v>
      </c>
      <c r="D7" s="75" t="s">
        <v>161</v>
      </c>
      <c r="E7" s="52">
        <v>10.27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>
        <v>10.27</v>
      </c>
    </row>
    <row r="8" ht="22.9" customHeight="1" spans="1:32">
      <c r="A8" s="50">
        <v>207</v>
      </c>
      <c r="B8" s="77" t="s">
        <v>158</v>
      </c>
      <c r="C8" s="77" t="s">
        <v>162</v>
      </c>
      <c r="D8" s="50" t="s">
        <v>277</v>
      </c>
      <c r="E8" s="52">
        <f>SUM(F8:AF8)</f>
        <v>463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>
        <v>463</v>
      </c>
    </row>
    <row r="9" ht="22.9" customHeight="1" spans="1:32">
      <c r="A9" s="50">
        <v>207</v>
      </c>
      <c r="B9" s="77" t="s">
        <v>158</v>
      </c>
      <c r="C9" s="77" t="s">
        <v>162</v>
      </c>
      <c r="D9" s="50" t="s">
        <v>277</v>
      </c>
      <c r="E9" s="52">
        <f>SUM(F9:AF9)</f>
        <v>30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>
        <v>30</v>
      </c>
    </row>
    <row r="10" ht="22.9" customHeight="1" spans="1:32">
      <c r="A10" s="60"/>
      <c r="B10" s="78"/>
      <c r="C10" s="78"/>
      <c r="D10" s="60"/>
      <c r="E10" s="52">
        <f>SUM(F10:AF10)</f>
        <v>0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9" sqref="B9"/>
    </sheetView>
  </sheetViews>
  <sheetFormatPr defaultColWidth="10" defaultRowHeight="13.5" outlineLevelRow="7" outlineLevelCol="6"/>
  <cols>
    <col min="1" max="1" width="25.125" customWidth="1"/>
    <col min="2" max="2" width="20.7583333333333" customWidth="1"/>
    <col min="3" max="3" width="12.375" customWidth="1"/>
    <col min="4" max="4" width="10.375" customWidth="1"/>
    <col min="5" max="5" width="14.125" customWidth="1"/>
    <col min="6" max="6" width="13.7583333333333" customWidth="1"/>
    <col min="7" max="7" width="12.375" customWidth="1"/>
    <col min="8" max="8" width="9.75833333333333" customWidth="1"/>
  </cols>
  <sheetData>
    <row r="1" ht="16.35" customHeight="1"/>
    <row r="2" ht="33.6" customHeight="1" spans="1:7">
      <c r="A2" s="62" t="s">
        <v>19</v>
      </c>
      <c r="B2" s="62"/>
      <c r="C2" s="62"/>
      <c r="D2" s="62"/>
      <c r="E2" s="62"/>
      <c r="F2" s="62"/>
      <c r="G2" s="62"/>
    </row>
    <row r="3" ht="24.2" customHeight="1" spans="1:7">
      <c r="A3" s="63" t="s">
        <v>211</v>
      </c>
      <c r="B3" s="63"/>
      <c r="C3" s="63"/>
      <c r="D3" s="63"/>
      <c r="E3" s="63"/>
      <c r="F3" s="64" t="s">
        <v>29</v>
      </c>
      <c r="G3" s="64"/>
    </row>
    <row r="4" ht="23.25" customHeight="1" spans="1:7">
      <c r="A4" s="65" t="s">
        <v>278</v>
      </c>
      <c r="B4" s="65" t="s">
        <v>279</v>
      </c>
      <c r="C4" s="65" t="s">
        <v>280</v>
      </c>
      <c r="D4" s="65" t="s">
        <v>281</v>
      </c>
      <c r="E4" s="65"/>
      <c r="F4" s="65"/>
      <c r="G4" s="65" t="s">
        <v>282</v>
      </c>
    </row>
    <row r="5" ht="25.9" customHeight="1" spans="1:7">
      <c r="A5" s="65"/>
      <c r="B5" s="65"/>
      <c r="C5" s="65"/>
      <c r="D5" s="65" t="s">
        <v>131</v>
      </c>
      <c r="E5" s="65" t="s">
        <v>283</v>
      </c>
      <c r="F5" s="65" t="s">
        <v>284</v>
      </c>
      <c r="G5" s="65"/>
    </row>
    <row r="6" ht="22.9" customHeight="1" spans="1:7">
      <c r="A6" s="66"/>
      <c r="B6" s="67">
        <f>C6+D6+G6</f>
        <v>0</v>
      </c>
      <c r="C6" s="68"/>
      <c r="D6" s="67">
        <f>E6+F6</f>
        <v>0</v>
      </c>
      <c r="E6" s="68"/>
      <c r="F6" s="68"/>
      <c r="G6" s="68"/>
    </row>
    <row r="7" ht="22.9" customHeight="1" spans="1:7">
      <c r="A7" s="69"/>
      <c r="B7" s="67">
        <f>C7+D7+G7</f>
        <v>0</v>
      </c>
      <c r="C7" s="70"/>
      <c r="D7" s="67">
        <f>E7+F7</f>
        <v>0</v>
      </c>
      <c r="E7" s="70"/>
      <c r="F7" s="70"/>
      <c r="G7" s="70"/>
    </row>
    <row r="8" ht="22.9" customHeight="1" spans="1:7">
      <c r="A8" s="45"/>
      <c r="B8" s="67">
        <f>C8+D8+G8</f>
        <v>0</v>
      </c>
      <c r="C8" s="56"/>
      <c r="D8" s="67">
        <f>E8+F8</f>
        <v>0</v>
      </c>
      <c r="E8" s="56"/>
      <c r="F8" s="56"/>
      <c r="G8" s="5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7583333333333" customWidth="1"/>
    <col min="9" max="9" width="9.75833333333333" customWidth="1"/>
  </cols>
  <sheetData>
    <row r="1" ht="16.35" customHeight="1" spans="1:1">
      <c r="A1" s="20"/>
    </row>
    <row r="2" ht="38.8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2" customHeight="1" spans="1:8">
      <c r="A3" s="22" t="s">
        <v>211</v>
      </c>
      <c r="B3" s="22"/>
      <c r="C3" s="22"/>
      <c r="D3" s="22"/>
      <c r="E3" s="22"/>
      <c r="F3" s="22"/>
      <c r="G3" s="32" t="s">
        <v>29</v>
      </c>
      <c r="H3" s="32"/>
    </row>
    <row r="4" ht="23.25" customHeight="1" spans="1:8">
      <c r="A4" s="23" t="s">
        <v>285</v>
      </c>
      <c r="B4" s="23" t="s">
        <v>286</v>
      </c>
      <c r="C4" s="23" t="s">
        <v>128</v>
      </c>
      <c r="D4" s="23" t="s">
        <v>287</v>
      </c>
      <c r="E4" s="23"/>
      <c r="F4" s="23"/>
      <c r="G4" s="23"/>
      <c r="H4" s="23" t="s">
        <v>151</v>
      </c>
    </row>
    <row r="5" ht="19.9" customHeight="1" spans="1:8">
      <c r="A5" s="23"/>
      <c r="B5" s="23"/>
      <c r="C5" s="23"/>
      <c r="D5" s="23" t="s">
        <v>131</v>
      </c>
      <c r="E5" s="23" t="s">
        <v>208</v>
      </c>
      <c r="F5" s="23"/>
      <c r="G5" s="23" t="s">
        <v>209</v>
      </c>
      <c r="H5" s="23"/>
    </row>
    <row r="6" ht="27.6" customHeight="1" spans="1:8">
      <c r="A6" s="23"/>
      <c r="B6" s="23"/>
      <c r="C6" s="23"/>
      <c r="D6" s="23"/>
      <c r="E6" s="23" t="s">
        <v>188</v>
      </c>
      <c r="F6" s="23" t="s">
        <v>181</v>
      </c>
      <c r="G6" s="23"/>
      <c r="H6" s="23"/>
    </row>
    <row r="7" ht="22.9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9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9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9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9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9" customHeight="1" spans="1:8">
      <c r="A12" s="45"/>
      <c r="B12" s="45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I24" sqref="I24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10.5" customWidth="1"/>
    <col min="5" max="5" width="11.7583333333333" customWidth="1"/>
    <col min="6" max="19" width="7.125" customWidth="1"/>
    <col min="20" max="21" width="9.75833333333333" customWidth="1"/>
  </cols>
  <sheetData>
    <row r="1" ht="16.35" customHeight="1" spans="1:1">
      <c r="A1" s="20"/>
    </row>
    <row r="2" ht="47.45" customHeight="1" spans="1:16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24.2" customHeight="1" spans="1:19">
      <c r="A3" s="22" t="s">
        <v>211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2" t="s">
        <v>29</v>
      </c>
      <c r="S3" s="32"/>
    </row>
    <row r="4" ht="27.6" customHeight="1" spans="1:19">
      <c r="A4" s="23" t="s">
        <v>148</v>
      </c>
      <c r="B4" s="23"/>
      <c r="C4" s="23"/>
      <c r="D4" s="57" t="s">
        <v>149</v>
      </c>
      <c r="E4" s="23" t="s">
        <v>172</v>
      </c>
      <c r="F4" s="23" t="s">
        <v>173</v>
      </c>
      <c r="G4" s="23" t="s">
        <v>174</v>
      </c>
      <c r="H4" s="23" t="s">
        <v>175</v>
      </c>
      <c r="I4" s="23" t="s">
        <v>176</v>
      </c>
      <c r="J4" s="23" t="s">
        <v>177</v>
      </c>
      <c r="K4" s="23" t="s">
        <v>178</v>
      </c>
      <c r="L4" s="23" t="s">
        <v>179</v>
      </c>
      <c r="M4" s="23" t="s">
        <v>180</v>
      </c>
      <c r="N4" s="23" t="s">
        <v>181</v>
      </c>
      <c r="O4" s="23" t="s">
        <v>182</v>
      </c>
      <c r="P4" s="23" t="s">
        <v>183</v>
      </c>
      <c r="Q4" s="23" t="s">
        <v>184</v>
      </c>
      <c r="R4" s="23" t="s">
        <v>185</v>
      </c>
      <c r="S4" s="23" t="s">
        <v>186</v>
      </c>
    </row>
    <row r="5" ht="19.9" customHeight="1" spans="1:19">
      <c r="A5" s="23" t="s">
        <v>155</v>
      </c>
      <c r="B5" s="23" t="s">
        <v>156</v>
      </c>
      <c r="C5" s="23" t="s">
        <v>157</v>
      </c>
      <c r="D5" s="5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ht="22.9" customHeight="1" spans="1:19">
      <c r="A6" s="50"/>
      <c r="B6" s="50"/>
      <c r="C6" s="50"/>
      <c r="D6" s="50"/>
      <c r="E6" s="52">
        <f>SUM(F6:S6)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2.9" customHeight="1" spans="1:19">
      <c r="A7" s="50"/>
      <c r="B7" s="50"/>
      <c r="C7" s="50"/>
      <c r="D7" s="50"/>
      <c r="E7" s="52">
        <f>SUM(F7:S7)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2.9" customHeight="1" spans="1:19">
      <c r="A8" s="59"/>
      <c r="B8" s="59"/>
      <c r="C8" s="59"/>
      <c r="D8" s="59"/>
      <c r="E8" s="52">
        <f>SUM(F8:S8)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2.9" customHeight="1" spans="1:19">
      <c r="A9" s="60"/>
      <c r="B9" s="60"/>
      <c r="C9" s="60"/>
      <c r="D9" s="60"/>
      <c r="E9" s="52">
        <f>SUM(F9:S9)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N29" sqref="N29"/>
    </sheetView>
  </sheetViews>
  <sheetFormatPr defaultColWidth="10" defaultRowHeight="13.5"/>
  <cols>
    <col min="1" max="1" width="3.75833333333333" customWidth="1"/>
    <col min="2" max="3" width="3.875" customWidth="1"/>
    <col min="4" max="4" width="14.375" customWidth="1"/>
    <col min="5" max="5" width="9.25833333333333" customWidth="1"/>
    <col min="6" max="19" width="7.125" customWidth="1"/>
    <col min="20" max="21" width="9.75833333333333" customWidth="1"/>
  </cols>
  <sheetData>
    <row r="1" ht="16.35" customHeight="1" spans="1:1">
      <c r="A1" s="20"/>
    </row>
    <row r="2" ht="47.45" customHeight="1" spans="1:19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33.6" customHeight="1" spans="1:19">
      <c r="A3" s="22" t="s">
        <v>211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2" t="s">
        <v>29</v>
      </c>
      <c r="P3" s="32"/>
      <c r="Q3" s="32"/>
      <c r="R3" s="32"/>
      <c r="S3" s="32"/>
    </row>
    <row r="4" ht="29.25" customHeight="1" spans="1:19">
      <c r="A4" s="23" t="s">
        <v>148</v>
      </c>
      <c r="B4" s="23"/>
      <c r="C4" s="23"/>
      <c r="D4" s="57" t="s">
        <v>149</v>
      </c>
      <c r="E4" s="23" t="s">
        <v>187</v>
      </c>
      <c r="F4" s="23" t="s">
        <v>150</v>
      </c>
      <c r="G4" s="23"/>
      <c r="H4" s="23"/>
      <c r="I4" s="23"/>
      <c r="J4" s="23" t="s">
        <v>151</v>
      </c>
      <c r="K4" s="23"/>
      <c r="L4" s="23"/>
      <c r="M4" s="23"/>
      <c r="N4" s="23"/>
      <c r="O4" s="23"/>
      <c r="P4" s="23"/>
      <c r="Q4" s="23"/>
      <c r="R4" s="23"/>
      <c r="S4" s="23"/>
    </row>
    <row r="5" ht="50.1" customHeight="1" spans="1:19">
      <c r="A5" s="23" t="s">
        <v>155</v>
      </c>
      <c r="B5" s="23" t="s">
        <v>156</v>
      </c>
      <c r="C5" s="23" t="s">
        <v>157</v>
      </c>
      <c r="D5" s="58"/>
      <c r="E5" s="23"/>
      <c r="F5" s="23" t="s">
        <v>128</v>
      </c>
      <c r="G5" s="23" t="s">
        <v>188</v>
      </c>
      <c r="H5" s="23" t="s">
        <v>189</v>
      </c>
      <c r="I5" s="23" t="s">
        <v>181</v>
      </c>
      <c r="J5" s="23" t="s">
        <v>128</v>
      </c>
      <c r="K5" s="23" t="s">
        <v>191</v>
      </c>
      <c r="L5" s="23" t="s">
        <v>192</v>
      </c>
      <c r="M5" s="23" t="s">
        <v>183</v>
      </c>
      <c r="N5" s="23" t="s">
        <v>193</v>
      </c>
      <c r="O5" s="23" t="s">
        <v>194</v>
      </c>
      <c r="P5" s="23" t="s">
        <v>195</v>
      </c>
      <c r="Q5" s="23" t="s">
        <v>179</v>
      </c>
      <c r="R5" s="23" t="s">
        <v>182</v>
      </c>
      <c r="S5" s="23" t="s">
        <v>186</v>
      </c>
    </row>
    <row r="6" ht="22.9" customHeight="1" spans="1:19">
      <c r="A6" s="50"/>
      <c r="B6" s="50"/>
      <c r="C6" s="50"/>
      <c r="D6" s="50"/>
      <c r="E6" s="52">
        <f>F6+J6</f>
        <v>0</v>
      </c>
      <c r="F6" s="52">
        <f>G6+H6+I6</f>
        <v>0</v>
      </c>
      <c r="G6" s="53"/>
      <c r="H6" s="53"/>
      <c r="I6" s="53"/>
      <c r="J6" s="52">
        <f>K6+L6+M6+N6+O6+P6+Q6+R6+S6</f>
        <v>0</v>
      </c>
      <c r="K6" s="53"/>
      <c r="L6" s="53"/>
      <c r="M6" s="53"/>
      <c r="N6" s="53"/>
      <c r="O6" s="53"/>
      <c r="P6" s="53"/>
      <c r="Q6" s="53"/>
      <c r="R6" s="53"/>
      <c r="S6" s="53"/>
    </row>
    <row r="7" ht="22.9" customHeight="1" spans="1:19">
      <c r="A7" s="50"/>
      <c r="B7" s="50"/>
      <c r="C7" s="50"/>
      <c r="D7" s="50"/>
      <c r="E7" s="52">
        <f>F7+J7</f>
        <v>0</v>
      </c>
      <c r="F7" s="52">
        <f>G7+H7+I7</f>
        <v>0</v>
      </c>
      <c r="G7" s="53"/>
      <c r="H7" s="53"/>
      <c r="I7" s="53"/>
      <c r="J7" s="52">
        <f>K7+L7+M7+N7+O7+P7+Q7+R7+S7</f>
        <v>0</v>
      </c>
      <c r="K7" s="53"/>
      <c r="L7" s="53"/>
      <c r="M7" s="53"/>
      <c r="N7" s="53"/>
      <c r="O7" s="53"/>
      <c r="P7" s="53"/>
      <c r="Q7" s="53"/>
      <c r="R7" s="53"/>
      <c r="S7" s="53"/>
    </row>
    <row r="8" ht="22.9" customHeight="1" spans="1:19">
      <c r="A8" s="59"/>
      <c r="B8" s="59"/>
      <c r="C8" s="59"/>
      <c r="D8" s="59"/>
      <c r="E8" s="52">
        <f>F8+J8</f>
        <v>0</v>
      </c>
      <c r="F8" s="52">
        <f>G8+H8+I8</f>
        <v>0</v>
      </c>
      <c r="G8" s="53"/>
      <c r="H8" s="53"/>
      <c r="I8" s="53"/>
      <c r="J8" s="52">
        <f>K8+L8+M8+N8+O8+P8+Q8+R8+S8</f>
        <v>0</v>
      </c>
      <c r="K8" s="53"/>
      <c r="L8" s="53"/>
      <c r="M8" s="53"/>
      <c r="N8" s="53"/>
      <c r="O8" s="53"/>
      <c r="P8" s="53"/>
      <c r="Q8" s="53"/>
      <c r="R8" s="53"/>
      <c r="S8" s="53"/>
    </row>
    <row r="9" ht="22.9" customHeight="1" spans="1:19">
      <c r="A9" s="60"/>
      <c r="B9" s="60"/>
      <c r="C9" s="60"/>
      <c r="D9" s="60"/>
      <c r="E9" s="52">
        <f>F9+J9</f>
        <v>0</v>
      </c>
      <c r="F9" s="52">
        <f>G9+H9+I9</f>
        <v>0</v>
      </c>
      <c r="G9" s="48"/>
      <c r="H9" s="48"/>
      <c r="I9" s="48"/>
      <c r="J9" s="52">
        <f>K9+L9+M9+N9+O9+P9+Q9+R9+S9</f>
        <v>0</v>
      </c>
      <c r="K9" s="48"/>
      <c r="L9" s="48"/>
      <c r="M9" s="48"/>
      <c r="N9" s="48"/>
      <c r="O9" s="48"/>
      <c r="P9" s="48"/>
      <c r="Q9" s="48"/>
      <c r="R9" s="48"/>
      <c r="S9" s="48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E6" sqref="E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833333333333" customWidth="1"/>
  </cols>
  <sheetData>
    <row r="1" ht="32.85" customHeight="1" spans="1:3">
      <c r="A1" s="20"/>
      <c r="B1" s="86" t="s">
        <v>4</v>
      </c>
      <c r="C1" s="86"/>
    </row>
    <row r="2" ht="24.95" customHeight="1" spans="2:3">
      <c r="B2" s="86"/>
      <c r="C2" s="86"/>
    </row>
    <row r="3" ht="31.15" customHeight="1" spans="2:3">
      <c r="B3" s="129" t="s">
        <v>5</v>
      </c>
      <c r="C3" s="129"/>
    </row>
    <row r="4" ht="32.65" customHeight="1" spans="2:3">
      <c r="B4" s="130">
        <v>1</v>
      </c>
      <c r="C4" s="131" t="s">
        <v>6</v>
      </c>
    </row>
    <row r="5" ht="32.65" customHeight="1" spans="2:3">
      <c r="B5" s="130">
        <v>2</v>
      </c>
      <c r="C5" s="47" t="s">
        <v>7</v>
      </c>
    </row>
    <row r="6" ht="32.65" customHeight="1" spans="2:3">
      <c r="B6" s="130">
        <v>3</v>
      </c>
      <c r="C6" s="131" t="s">
        <v>8</v>
      </c>
    </row>
    <row r="7" ht="32.65" customHeight="1" spans="2:3">
      <c r="B7" s="130">
        <v>4</v>
      </c>
      <c r="C7" s="131" t="s">
        <v>9</v>
      </c>
    </row>
    <row r="8" ht="32.65" customHeight="1" spans="2:3">
      <c r="B8" s="130">
        <v>5</v>
      </c>
      <c r="C8" s="131" t="s">
        <v>10</v>
      </c>
    </row>
    <row r="9" ht="32.65" customHeight="1" spans="2:3">
      <c r="B9" s="130">
        <v>6</v>
      </c>
      <c r="C9" s="131" t="s">
        <v>11</v>
      </c>
    </row>
    <row r="10" ht="32.65" customHeight="1" spans="2:3">
      <c r="B10" s="130">
        <v>7</v>
      </c>
      <c r="C10" s="131" t="s">
        <v>12</v>
      </c>
    </row>
    <row r="11" ht="32.65" customHeight="1" spans="2:3">
      <c r="B11" s="130">
        <v>8</v>
      </c>
      <c r="C11" s="131" t="s">
        <v>13</v>
      </c>
    </row>
    <row r="12" ht="32.65" customHeight="1" spans="2:3">
      <c r="B12" s="130">
        <v>9</v>
      </c>
      <c r="C12" s="131" t="s">
        <v>14</v>
      </c>
    </row>
    <row r="13" ht="32.65" customHeight="1" spans="2:3">
      <c r="B13" s="130">
        <v>10</v>
      </c>
      <c r="C13" s="131" t="s">
        <v>15</v>
      </c>
    </row>
    <row r="14" ht="32.65" customHeight="1" spans="2:3">
      <c r="B14" s="130">
        <v>11</v>
      </c>
      <c r="C14" s="131" t="s">
        <v>16</v>
      </c>
    </row>
    <row r="15" ht="32.65" customHeight="1" spans="2:3">
      <c r="B15" s="130">
        <v>12</v>
      </c>
      <c r="C15" s="131" t="s">
        <v>17</v>
      </c>
    </row>
    <row r="16" ht="32.65" customHeight="1" spans="2:3">
      <c r="B16" s="130">
        <v>13</v>
      </c>
      <c r="C16" s="131" t="s">
        <v>18</v>
      </c>
    </row>
    <row r="17" ht="32.65" customHeight="1" spans="2:3">
      <c r="B17" s="130">
        <v>14</v>
      </c>
      <c r="C17" s="131" t="s">
        <v>19</v>
      </c>
    </row>
    <row r="18" ht="32.65" customHeight="1" spans="2:3">
      <c r="B18" s="130">
        <v>15</v>
      </c>
      <c r="C18" s="131" t="s">
        <v>20</v>
      </c>
    </row>
    <row r="19" ht="32.65" customHeight="1" spans="2:3">
      <c r="B19" s="130">
        <v>16</v>
      </c>
      <c r="C19" s="131" t="s">
        <v>21</v>
      </c>
    </row>
    <row r="20" ht="32.65" customHeight="1" spans="2:3">
      <c r="B20" s="130">
        <v>17</v>
      </c>
      <c r="C20" s="131" t="s">
        <v>22</v>
      </c>
    </row>
    <row r="21" ht="32.65" customHeight="1" spans="2:3">
      <c r="B21" s="130">
        <v>18</v>
      </c>
      <c r="C21" s="131" t="s">
        <v>23</v>
      </c>
    </row>
    <row r="22" ht="32.65" customHeight="1" spans="2:3">
      <c r="B22" s="130">
        <v>19</v>
      </c>
      <c r="C22" s="131" t="s">
        <v>24</v>
      </c>
    </row>
    <row r="23" ht="32.65" customHeight="1" spans="2:3">
      <c r="B23" s="130">
        <v>20</v>
      </c>
      <c r="C23" s="131" t="s">
        <v>25</v>
      </c>
    </row>
    <row r="24" ht="32.65" customHeight="1" spans="2:3">
      <c r="B24" s="130">
        <v>21</v>
      </c>
      <c r="C24" s="131" t="s">
        <v>26</v>
      </c>
    </row>
    <row r="25" ht="32.65" customHeight="1" spans="2:3">
      <c r="B25" s="130">
        <v>22</v>
      </c>
      <c r="C25" s="131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6.35" customHeight="1" spans="1:1">
      <c r="A1" s="20"/>
    </row>
    <row r="2" ht="38.85" customHeight="1" spans="1:8">
      <c r="A2" s="37" t="s">
        <v>288</v>
      </c>
      <c r="B2" s="37"/>
      <c r="C2" s="37"/>
      <c r="D2" s="37"/>
      <c r="E2" s="37"/>
      <c r="F2" s="37"/>
      <c r="G2" s="37"/>
      <c r="H2" s="37"/>
    </row>
    <row r="3" ht="24.2" customHeight="1" spans="1:8">
      <c r="A3" s="22" t="s">
        <v>211</v>
      </c>
      <c r="B3" s="22"/>
      <c r="C3" s="22"/>
      <c r="D3" s="22"/>
      <c r="E3" s="22"/>
      <c r="F3" s="22"/>
      <c r="G3" s="22"/>
      <c r="H3" s="32" t="s">
        <v>29</v>
      </c>
    </row>
    <row r="4" ht="19.9" customHeight="1" spans="1:8">
      <c r="A4" s="23" t="s">
        <v>285</v>
      </c>
      <c r="B4" s="23" t="s">
        <v>286</v>
      </c>
      <c r="C4" s="23" t="s">
        <v>128</v>
      </c>
      <c r="D4" s="23" t="s">
        <v>289</v>
      </c>
      <c r="E4" s="23"/>
      <c r="F4" s="23"/>
      <c r="G4" s="23"/>
      <c r="H4" s="23" t="s">
        <v>151</v>
      </c>
    </row>
    <row r="5" ht="23.25" customHeight="1" spans="1:8">
      <c r="A5" s="23"/>
      <c r="B5" s="23"/>
      <c r="C5" s="23"/>
      <c r="D5" s="23" t="s">
        <v>131</v>
      </c>
      <c r="E5" s="23" t="s">
        <v>208</v>
      </c>
      <c r="F5" s="23"/>
      <c r="G5" s="23" t="s">
        <v>209</v>
      </c>
      <c r="H5" s="23"/>
    </row>
    <row r="6" ht="23.25" customHeight="1" spans="1:8">
      <c r="A6" s="23"/>
      <c r="B6" s="23"/>
      <c r="C6" s="23"/>
      <c r="D6" s="23"/>
      <c r="E6" s="23" t="s">
        <v>188</v>
      </c>
      <c r="F6" s="23" t="s">
        <v>181</v>
      </c>
      <c r="G6" s="23"/>
      <c r="H6" s="23"/>
    </row>
    <row r="7" ht="22.9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9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9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9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9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9" customHeight="1" spans="1:8">
      <c r="A12" s="45"/>
      <c r="B12" s="45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1" sqref="G21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6.35" customHeight="1" spans="1:1">
      <c r="A1" s="20"/>
    </row>
    <row r="2" ht="38.85" customHeight="1" spans="1:8">
      <c r="A2" s="37" t="s">
        <v>24</v>
      </c>
      <c r="B2" s="37"/>
      <c r="C2" s="37"/>
      <c r="D2" s="37"/>
      <c r="E2" s="37"/>
      <c r="F2" s="37"/>
      <c r="G2" s="37"/>
      <c r="H2" s="37"/>
    </row>
    <row r="3" ht="24.2" customHeight="1" spans="1:8">
      <c r="A3" s="22" t="s">
        <v>211</v>
      </c>
      <c r="B3" s="22"/>
      <c r="C3" s="22"/>
      <c r="D3" s="22"/>
      <c r="E3" s="22"/>
      <c r="F3" s="22"/>
      <c r="G3" s="22"/>
      <c r="H3" s="32" t="s">
        <v>29</v>
      </c>
    </row>
    <row r="4" ht="24.95" customHeight="1" spans="1:8">
      <c r="A4" s="23" t="s">
        <v>285</v>
      </c>
      <c r="B4" s="23" t="s">
        <v>286</v>
      </c>
      <c r="C4" s="23" t="s">
        <v>128</v>
      </c>
      <c r="D4" s="23" t="s">
        <v>290</v>
      </c>
      <c r="E4" s="23"/>
      <c r="F4" s="23"/>
      <c r="G4" s="23"/>
      <c r="H4" s="23" t="s">
        <v>151</v>
      </c>
    </row>
    <row r="5" ht="25.9" customHeight="1" spans="1:8">
      <c r="A5" s="23"/>
      <c r="B5" s="23"/>
      <c r="C5" s="23"/>
      <c r="D5" s="23" t="s">
        <v>131</v>
      </c>
      <c r="E5" s="23" t="s">
        <v>208</v>
      </c>
      <c r="F5" s="23"/>
      <c r="G5" s="23" t="s">
        <v>209</v>
      </c>
      <c r="H5" s="23"/>
    </row>
    <row r="6" ht="35.45" customHeight="1" spans="1:8">
      <c r="A6" s="23"/>
      <c r="B6" s="23"/>
      <c r="C6" s="23"/>
      <c r="D6" s="23"/>
      <c r="E6" s="23" t="s">
        <v>188</v>
      </c>
      <c r="F6" s="23" t="s">
        <v>181</v>
      </c>
      <c r="G6" s="23"/>
      <c r="H6" s="23"/>
    </row>
    <row r="7" ht="22.9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9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9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9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9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9" customHeight="1" spans="1:8">
      <c r="A12" s="45"/>
      <c r="B12" s="45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83333333333" customWidth="1"/>
    <col min="5" max="15" width="7.75833333333333" customWidth="1"/>
    <col min="16" max="18" width="9.75833333333333" customWidth="1"/>
  </cols>
  <sheetData>
    <row r="1" ht="16.35" customHeight="1" spans="1:1">
      <c r="A1" s="20"/>
    </row>
    <row r="2" ht="45.75" customHeight="1" spans="1:15">
      <c r="A2" s="37" t="s">
        <v>291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24.2" customHeight="1" spans="1:15">
      <c r="A3" s="38" t="s">
        <v>230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2" t="s">
        <v>29</v>
      </c>
      <c r="O3" s="32"/>
    </row>
    <row r="4" ht="26.1" customHeight="1" spans="1:15">
      <c r="A4" s="23" t="s">
        <v>278</v>
      </c>
      <c r="B4" s="39"/>
      <c r="C4" s="23" t="s">
        <v>292</v>
      </c>
      <c r="D4" s="23" t="s">
        <v>293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294</v>
      </c>
      <c r="O4" s="23"/>
    </row>
    <row r="5" ht="31.9" customHeight="1" spans="1:15">
      <c r="A5" s="23"/>
      <c r="B5" s="39"/>
      <c r="C5" s="23"/>
      <c r="D5" s="23" t="s">
        <v>295</v>
      </c>
      <c r="E5" s="23" t="s">
        <v>132</v>
      </c>
      <c r="F5" s="23"/>
      <c r="G5" s="23"/>
      <c r="H5" s="23"/>
      <c r="I5" s="23"/>
      <c r="J5" s="23"/>
      <c r="K5" s="23" t="s">
        <v>296</v>
      </c>
      <c r="L5" s="23" t="s">
        <v>134</v>
      </c>
      <c r="M5" s="23" t="s">
        <v>135</v>
      </c>
      <c r="N5" s="23" t="s">
        <v>297</v>
      </c>
      <c r="O5" s="23" t="s">
        <v>298</v>
      </c>
    </row>
    <row r="6" ht="44.85" customHeight="1" spans="1:15">
      <c r="A6" s="23"/>
      <c r="B6" s="39"/>
      <c r="C6" s="23"/>
      <c r="D6" s="23"/>
      <c r="E6" s="23" t="s">
        <v>299</v>
      </c>
      <c r="F6" s="23" t="s">
        <v>199</v>
      </c>
      <c r="G6" s="23" t="s">
        <v>300</v>
      </c>
      <c r="H6" s="23" t="s">
        <v>301</v>
      </c>
      <c r="I6" s="23" t="s">
        <v>302</v>
      </c>
      <c r="J6" s="23" t="s">
        <v>303</v>
      </c>
      <c r="K6" s="23"/>
      <c r="L6" s="23"/>
      <c r="M6" s="23"/>
      <c r="N6" s="23"/>
      <c r="O6" s="23"/>
    </row>
    <row r="7" ht="22.9" customHeight="1" spans="1:15">
      <c r="A7" s="40" t="s">
        <v>304</v>
      </c>
      <c r="B7" s="39"/>
      <c r="C7" s="40" t="s">
        <v>305</v>
      </c>
      <c r="D7" s="41"/>
      <c r="E7" s="41"/>
      <c r="F7" s="41">
        <v>463</v>
      </c>
      <c r="G7" s="41"/>
      <c r="H7" s="41"/>
      <c r="I7" s="41"/>
      <c r="J7" s="41"/>
      <c r="K7" s="41"/>
      <c r="L7" s="41"/>
      <c r="M7" s="41"/>
      <c r="N7" s="41"/>
      <c r="O7" s="40"/>
    </row>
    <row r="8" ht="22.9" customHeight="1" spans="1:15">
      <c r="A8" s="42" t="s">
        <v>304</v>
      </c>
      <c r="B8" s="39"/>
      <c r="C8" s="42" t="s">
        <v>306</v>
      </c>
      <c r="D8" s="41"/>
      <c r="E8" s="41"/>
      <c r="F8" s="41">
        <v>30</v>
      </c>
      <c r="G8" s="41"/>
      <c r="H8" s="41"/>
      <c r="I8" s="41"/>
      <c r="J8" s="41"/>
      <c r="K8" s="41"/>
      <c r="L8" s="41"/>
      <c r="M8" s="41"/>
      <c r="N8" s="41"/>
      <c r="O8" s="40"/>
    </row>
    <row r="9" ht="22.9" customHeight="1" spans="1:15">
      <c r="A9" s="43"/>
      <c r="B9" s="39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9"/>
    </row>
    <row r="10" ht="22.9" customHeight="1" spans="1:15">
      <c r="A10" s="45"/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25"/>
    </row>
    <row r="11" ht="22.9" customHeight="1" spans="1:15">
      <c r="A11" s="45"/>
      <c r="B11" s="46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5"/>
    </row>
    <row r="12" ht="22.9" customHeight="1" spans="1:15">
      <c r="A12" s="45"/>
      <c r="B12" s="46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5"/>
    </row>
    <row r="13" ht="22.9" customHeight="1" spans="1:15">
      <c r="A13" s="45"/>
      <c r="B13" s="46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25"/>
    </row>
    <row r="14" ht="22.9" customHeight="1" spans="1:15">
      <c r="A14" s="45"/>
      <c r="B14" s="46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5"/>
    </row>
    <row r="15" ht="22.9" customHeight="1" spans="1:15">
      <c r="A15" s="45"/>
      <c r="B15" s="46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5"/>
    </row>
    <row r="16" ht="22.9" customHeight="1" spans="1:15">
      <c r="A16" s="45"/>
      <c r="B16" s="46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5"/>
    </row>
    <row r="17" ht="22.9" customHeight="1" spans="1:15">
      <c r="A17" s="45"/>
      <c r="B17" s="46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5"/>
    </row>
    <row r="18" ht="22.9" customHeight="1" spans="1:15">
      <c r="A18" s="45"/>
      <c r="B18" s="46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5"/>
    </row>
    <row r="19" ht="22.9" customHeight="1" spans="1:15">
      <c r="A19" s="45"/>
      <c r="B19" s="46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25"/>
    </row>
    <row r="20" ht="22.9" customHeight="1" spans="1:15">
      <c r="A20" s="45"/>
      <c r="B20" s="46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25"/>
    </row>
    <row r="21" ht="22.9" customHeight="1" spans="1:15">
      <c r="A21" s="45"/>
      <c r="B21" s="46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25"/>
    </row>
    <row r="22" ht="22.9" customHeight="1" spans="1:15">
      <c r="A22" s="45"/>
      <c r="B22" s="46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25"/>
    </row>
    <row r="23" ht="22.9" customHeight="1" spans="1:15">
      <c r="A23" s="45"/>
      <c r="B23" s="46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00" topLeftCell="D1" workbookViewId="0">
      <selection activeCell="I25" sqref="I25"/>
    </sheetView>
  </sheetViews>
  <sheetFormatPr defaultColWidth="10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9.75833333333333" customWidth="1"/>
    <col min="6" max="6" width="11.375" customWidth="1"/>
    <col min="7" max="7" width="16.2583333333333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9.125" customWidth="1"/>
    <col min="14" max="18" width="9.75833333333333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7.9" customHeight="1" spans="1:1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4.2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2" t="s">
        <v>29</v>
      </c>
      <c r="M3" s="32"/>
    </row>
    <row r="4" ht="33.6" customHeight="1" spans="1:13">
      <c r="A4" s="23" t="s">
        <v>126</v>
      </c>
      <c r="B4" s="23" t="s">
        <v>307</v>
      </c>
      <c r="C4" s="23" t="s">
        <v>308</v>
      </c>
      <c r="D4" s="23" t="s">
        <v>309</v>
      </c>
      <c r="E4" s="23" t="s">
        <v>310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311</v>
      </c>
      <c r="F5" s="23" t="s">
        <v>312</v>
      </c>
      <c r="G5" s="23" t="s">
        <v>313</v>
      </c>
      <c r="H5" s="23" t="s">
        <v>314</v>
      </c>
      <c r="I5" s="23" t="s">
        <v>315</v>
      </c>
      <c r="J5" s="23" t="s">
        <v>316</v>
      </c>
      <c r="K5" s="23" t="s">
        <v>317</v>
      </c>
      <c r="L5" s="23" t="s">
        <v>318</v>
      </c>
      <c r="M5" s="23" t="s">
        <v>319</v>
      </c>
    </row>
    <row r="6" ht="32.1" customHeight="1" spans="1:13">
      <c r="A6" s="15">
        <v>136001</v>
      </c>
      <c r="B6" s="15" t="s">
        <v>305</v>
      </c>
      <c r="C6" s="24">
        <v>463</v>
      </c>
      <c r="D6" s="25">
        <v>463</v>
      </c>
      <c r="E6" s="26" t="s">
        <v>320</v>
      </c>
      <c r="F6" s="15" t="s">
        <v>321</v>
      </c>
      <c r="G6" s="27"/>
      <c r="H6" s="28" t="s">
        <v>322</v>
      </c>
      <c r="I6" s="33" t="s">
        <v>323</v>
      </c>
      <c r="J6" s="34"/>
      <c r="K6" s="34"/>
      <c r="L6" s="25"/>
      <c r="M6" s="25"/>
    </row>
    <row r="7" ht="32.1" customHeight="1" spans="1:13">
      <c r="A7" s="15"/>
      <c r="B7" s="15"/>
      <c r="C7" s="24"/>
      <c r="D7" s="25"/>
      <c r="E7" s="26"/>
      <c r="F7" s="15" t="s">
        <v>324</v>
      </c>
      <c r="G7" s="27"/>
      <c r="H7" s="28" t="s">
        <v>322</v>
      </c>
      <c r="I7" s="33" t="s">
        <v>325</v>
      </c>
      <c r="J7" s="34"/>
      <c r="K7" s="34"/>
      <c r="L7" s="25"/>
      <c r="M7" s="25"/>
    </row>
    <row r="8" ht="32.1" customHeight="1" spans="1:13">
      <c r="A8" s="15"/>
      <c r="B8" s="15"/>
      <c r="C8" s="24"/>
      <c r="D8" s="25"/>
      <c r="E8" s="26"/>
      <c r="F8" s="15" t="s">
        <v>326</v>
      </c>
      <c r="G8" s="28"/>
      <c r="H8" s="28"/>
      <c r="I8" s="33"/>
      <c r="J8" s="34"/>
      <c r="K8" s="34"/>
      <c r="L8" s="25"/>
      <c r="M8" s="25"/>
    </row>
    <row r="9" ht="32.1" customHeight="1" spans="1:13">
      <c r="A9" s="15"/>
      <c r="B9" s="15"/>
      <c r="C9" s="24"/>
      <c r="D9" s="25"/>
      <c r="E9" s="26" t="s">
        <v>327</v>
      </c>
      <c r="F9" s="15" t="s">
        <v>328</v>
      </c>
      <c r="G9" s="27"/>
      <c r="H9" s="28" t="s">
        <v>329</v>
      </c>
      <c r="I9" s="33" t="s">
        <v>330</v>
      </c>
      <c r="J9" s="34"/>
      <c r="K9" s="34"/>
      <c r="L9" s="25"/>
      <c r="M9" s="25"/>
    </row>
    <row r="10" ht="32.1" customHeight="1" spans="1:13">
      <c r="A10" s="15"/>
      <c r="B10" s="15"/>
      <c r="C10" s="24"/>
      <c r="D10" s="25"/>
      <c r="E10" s="26"/>
      <c r="F10" s="15" t="s">
        <v>331</v>
      </c>
      <c r="G10" s="27"/>
      <c r="H10" s="28" t="s">
        <v>332</v>
      </c>
      <c r="I10" s="33" t="s">
        <v>325</v>
      </c>
      <c r="J10" s="34"/>
      <c r="K10" s="34"/>
      <c r="L10" s="25"/>
      <c r="M10" s="25"/>
    </row>
    <row r="11" ht="32.1" customHeight="1" spans="1:13">
      <c r="A11" s="15"/>
      <c r="B11" s="15"/>
      <c r="C11" s="24"/>
      <c r="D11" s="25"/>
      <c r="E11" s="26"/>
      <c r="F11" s="15" t="s">
        <v>333</v>
      </c>
      <c r="G11" s="27"/>
      <c r="H11" s="28" t="s">
        <v>334</v>
      </c>
      <c r="I11" s="35">
        <v>1</v>
      </c>
      <c r="J11" s="34"/>
      <c r="K11" s="34"/>
      <c r="L11" s="25"/>
      <c r="M11" s="25"/>
    </row>
    <row r="12" ht="32.1" customHeight="1" spans="1:13">
      <c r="A12" s="15"/>
      <c r="B12" s="15"/>
      <c r="C12" s="24"/>
      <c r="D12" s="25"/>
      <c r="E12" s="26" t="s">
        <v>335</v>
      </c>
      <c r="F12" s="15" t="s">
        <v>336</v>
      </c>
      <c r="G12" s="27"/>
      <c r="H12" s="28" t="s">
        <v>337</v>
      </c>
      <c r="I12" s="33" t="s">
        <v>338</v>
      </c>
      <c r="J12" s="34"/>
      <c r="K12" s="34"/>
      <c r="L12" s="25"/>
      <c r="M12" s="25"/>
    </row>
    <row r="13" ht="32.1" customHeight="1" spans="1:13">
      <c r="A13" s="15"/>
      <c r="B13" s="15"/>
      <c r="C13" s="24"/>
      <c r="D13" s="25"/>
      <c r="E13" s="26" t="s">
        <v>339</v>
      </c>
      <c r="F13" s="15" t="s">
        <v>340</v>
      </c>
      <c r="G13" s="27"/>
      <c r="H13" s="29" t="s">
        <v>341</v>
      </c>
      <c r="I13" s="33" t="s">
        <v>341</v>
      </c>
      <c r="J13" s="34"/>
      <c r="K13" s="34"/>
      <c r="L13" s="25"/>
      <c r="M13" s="25"/>
    </row>
    <row r="14" ht="32.1" customHeight="1" spans="1:13">
      <c r="A14" s="15"/>
      <c r="B14" s="15"/>
      <c r="C14" s="24"/>
      <c r="D14" s="25"/>
      <c r="E14" s="26"/>
      <c r="F14" s="15" t="s">
        <v>342</v>
      </c>
      <c r="G14" s="27"/>
      <c r="H14" s="28"/>
      <c r="I14" s="33"/>
      <c r="J14" s="34"/>
      <c r="K14" s="34"/>
      <c r="L14" s="25"/>
      <c r="M14" s="25"/>
    </row>
    <row r="15" ht="32.1" customHeight="1" spans="1:13">
      <c r="A15" s="15"/>
      <c r="B15" s="15"/>
      <c r="C15" s="24"/>
      <c r="D15" s="25"/>
      <c r="E15" s="26"/>
      <c r="F15" s="15" t="s">
        <v>343</v>
      </c>
      <c r="G15" s="27"/>
      <c r="H15" s="29" t="s">
        <v>344</v>
      </c>
      <c r="I15" s="15" t="s">
        <v>344</v>
      </c>
      <c r="J15" s="34"/>
      <c r="K15" s="34"/>
      <c r="L15" s="25"/>
      <c r="M15" s="25"/>
    </row>
    <row r="16" ht="32.1" customHeight="1" spans="1:13">
      <c r="A16" s="15">
        <v>136001</v>
      </c>
      <c r="B16" s="15" t="s">
        <v>306</v>
      </c>
      <c r="C16" s="24">
        <v>30</v>
      </c>
      <c r="D16" s="25">
        <v>30</v>
      </c>
      <c r="E16" s="26" t="s">
        <v>320</v>
      </c>
      <c r="F16" s="15" t="s">
        <v>321</v>
      </c>
      <c r="G16" s="30"/>
      <c r="H16" s="15" t="s">
        <v>345</v>
      </c>
      <c r="I16" s="15" t="s">
        <v>346</v>
      </c>
      <c r="J16" s="36"/>
      <c r="K16" s="36"/>
      <c r="L16" s="36"/>
      <c r="M16" s="25"/>
    </row>
    <row r="17" ht="32.1" customHeight="1" spans="1:13">
      <c r="A17" s="15"/>
      <c r="B17" s="15"/>
      <c r="C17" s="24"/>
      <c r="D17" s="25"/>
      <c r="E17" s="26"/>
      <c r="F17" s="15" t="s">
        <v>324</v>
      </c>
      <c r="G17" s="30"/>
      <c r="H17" s="15" t="s">
        <v>347</v>
      </c>
      <c r="I17" s="15" t="s">
        <v>325</v>
      </c>
      <c r="J17" s="36"/>
      <c r="K17" s="36"/>
      <c r="L17" s="36"/>
      <c r="M17" s="25"/>
    </row>
    <row r="18" ht="32.1" customHeight="1" spans="1:13">
      <c r="A18" s="15"/>
      <c r="B18" s="15"/>
      <c r="C18" s="24"/>
      <c r="D18" s="25"/>
      <c r="E18" s="26"/>
      <c r="F18" s="15" t="s">
        <v>326</v>
      </c>
      <c r="G18" s="31"/>
      <c r="H18" s="15" t="s">
        <v>348</v>
      </c>
      <c r="I18" s="15" t="s">
        <v>349</v>
      </c>
      <c r="J18" s="36"/>
      <c r="K18" s="36"/>
      <c r="L18" s="36"/>
      <c r="M18" s="25"/>
    </row>
    <row r="19" ht="32.1" customHeight="1" spans="1:13">
      <c r="A19" s="15"/>
      <c r="B19" s="15"/>
      <c r="C19" s="24"/>
      <c r="D19" s="25"/>
      <c r="E19" s="26" t="s">
        <v>327</v>
      </c>
      <c r="F19" s="15" t="s">
        <v>328</v>
      </c>
      <c r="G19" s="30"/>
      <c r="H19" s="15" t="s">
        <v>334</v>
      </c>
      <c r="I19" s="15" t="s">
        <v>350</v>
      </c>
      <c r="J19" s="36"/>
      <c r="K19" s="36"/>
      <c r="L19" s="36"/>
      <c r="M19" s="25"/>
    </row>
    <row r="20" ht="32.1" customHeight="1" spans="1:13">
      <c r="A20" s="15"/>
      <c r="B20" s="15"/>
      <c r="C20" s="24"/>
      <c r="D20" s="25"/>
      <c r="E20" s="26"/>
      <c r="F20" s="15" t="s">
        <v>333</v>
      </c>
      <c r="G20" s="30"/>
      <c r="H20" s="15" t="s">
        <v>351</v>
      </c>
      <c r="I20" s="15" t="s">
        <v>350</v>
      </c>
      <c r="J20" s="36"/>
      <c r="K20" s="36"/>
      <c r="L20" s="36"/>
      <c r="M20" s="25"/>
    </row>
    <row r="21" ht="32.1" customHeight="1" spans="1:13">
      <c r="A21" s="15"/>
      <c r="B21" s="15"/>
      <c r="C21" s="24"/>
      <c r="D21" s="25"/>
      <c r="E21" s="26"/>
      <c r="F21" s="15" t="s">
        <v>331</v>
      </c>
      <c r="G21" s="30"/>
      <c r="H21" s="15" t="s">
        <v>332</v>
      </c>
      <c r="I21" s="15" t="s">
        <v>350</v>
      </c>
      <c r="J21" s="36"/>
      <c r="K21" s="36"/>
      <c r="L21" s="36"/>
      <c r="M21" s="25"/>
    </row>
    <row r="22" ht="32.1" customHeight="1" spans="1:13">
      <c r="A22" s="15"/>
      <c r="B22" s="15"/>
      <c r="C22" s="24"/>
      <c r="D22" s="25"/>
      <c r="E22" s="26" t="s">
        <v>339</v>
      </c>
      <c r="F22" s="15" t="s">
        <v>340</v>
      </c>
      <c r="G22" s="30"/>
      <c r="H22" s="15" t="s">
        <v>352</v>
      </c>
      <c r="I22" s="15" t="s">
        <v>353</v>
      </c>
      <c r="J22" s="36"/>
      <c r="K22" s="36"/>
      <c r="L22" s="36"/>
      <c r="M22" s="25"/>
    </row>
    <row r="23" ht="32.1" customHeight="1" spans="1:13">
      <c r="A23" s="15"/>
      <c r="B23" s="15"/>
      <c r="C23" s="24"/>
      <c r="D23" s="25"/>
      <c r="E23" s="26"/>
      <c r="F23" s="15" t="s">
        <v>343</v>
      </c>
      <c r="G23" s="30"/>
      <c r="H23" s="15" t="s">
        <v>354</v>
      </c>
      <c r="I23" s="15" t="s">
        <v>354</v>
      </c>
      <c r="J23" s="36"/>
      <c r="K23" s="36"/>
      <c r="L23" s="36"/>
      <c r="M23" s="25"/>
    </row>
    <row r="24" ht="32.1" customHeight="1" spans="1:13">
      <c r="A24" s="15"/>
      <c r="B24" s="15"/>
      <c r="C24" s="24"/>
      <c r="D24" s="25"/>
      <c r="E24" s="26"/>
      <c r="F24" s="15" t="s">
        <v>342</v>
      </c>
      <c r="G24" s="30"/>
      <c r="H24" s="15" t="s">
        <v>355</v>
      </c>
      <c r="I24" s="15" t="s">
        <v>353</v>
      </c>
      <c r="J24" s="36"/>
      <c r="K24" s="36"/>
      <c r="L24" s="36"/>
      <c r="M24" s="25"/>
    </row>
    <row r="25" ht="32.1" customHeight="1" spans="1:13">
      <c r="A25" s="15"/>
      <c r="B25" s="15"/>
      <c r="C25" s="24"/>
      <c r="D25" s="25"/>
      <c r="E25" s="26" t="s">
        <v>335</v>
      </c>
      <c r="F25" s="15" t="s">
        <v>336</v>
      </c>
      <c r="G25" s="30"/>
      <c r="H25" s="15" t="s">
        <v>337</v>
      </c>
      <c r="I25" s="15" t="s">
        <v>356</v>
      </c>
      <c r="J25" s="36"/>
      <c r="K25" s="36"/>
      <c r="L25" s="36"/>
      <c r="M25" s="25"/>
    </row>
  </sheetData>
  <mergeCells count="22">
    <mergeCell ref="A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3:E15"/>
    <mergeCell ref="E16:E18"/>
    <mergeCell ref="E19:E21"/>
    <mergeCell ref="E22:E24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12" sqref="A12:A14"/>
    </sheetView>
  </sheetViews>
  <sheetFormatPr defaultColWidth="9" defaultRowHeight="13.5" outlineLevelCol="4"/>
  <cols>
    <col min="1" max="1" width="16.5" style="2" customWidth="1"/>
    <col min="2" max="2" width="17.625" style="2" customWidth="1"/>
    <col min="3" max="3" width="20.5" style="2" customWidth="1"/>
    <col min="4" max="4" width="18.625" style="2" customWidth="1"/>
    <col min="5" max="5" width="23.2583333333333" style="2" customWidth="1"/>
    <col min="6" max="16384" width="9" style="2"/>
  </cols>
  <sheetData>
    <row r="1" ht="17.1" customHeight="1"/>
    <row r="2" s="1" customFormat="1" ht="30" customHeight="1" spans="1:1">
      <c r="A2" s="1" t="s">
        <v>357</v>
      </c>
    </row>
    <row r="3" ht="17.25" customHeight="1" spans="1:5">
      <c r="A3" s="3" t="s">
        <v>358</v>
      </c>
      <c r="B3" s="3"/>
      <c r="C3" s="3"/>
      <c r="E3" s="4" t="s">
        <v>359</v>
      </c>
    </row>
    <row r="4" ht="27" customHeight="1" spans="1:5">
      <c r="A4" s="5" t="s">
        <v>360</v>
      </c>
      <c r="B4" s="6" t="s">
        <v>361</v>
      </c>
      <c r="C4" s="6"/>
      <c r="D4" s="6"/>
      <c r="E4" s="6"/>
    </row>
    <row r="5" ht="24.95" customHeight="1" spans="1:5">
      <c r="A5" s="7" t="s">
        <v>362</v>
      </c>
      <c r="B5" s="6" t="s">
        <v>363</v>
      </c>
      <c r="C5" s="6"/>
      <c r="D5" s="6"/>
      <c r="E5" s="6"/>
    </row>
    <row r="6" ht="24.95" customHeight="1" spans="1:5">
      <c r="A6" s="8"/>
      <c r="B6" s="6" t="s">
        <v>364</v>
      </c>
      <c r="C6" s="6"/>
      <c r="D6" s="6" t="s">
        <v>365</v>
      </c>
      <c r="E6" s="6"/>
    </row>
    <row r="7" ht="24.95" customHeight="1" spans="1:5">
      <c r="A7" s="8"/>
      <c r="B7" s="6" t="s">
        <v>366</v>
      </c>
      <c r="C7" s="6"/>
      <c r="D7" s="6" t="s">
        <v>367</v>
      </c>
      <c r="E7" s="6"/>
    </row>
    <row r="8" ht="24.95" customHeight="1" spans="1:5">
      <c r="A8" s="8"/>
      <c r="B8" s="6" t="s">
        <v>368</v>
      </c>
      <c r="C8" s="6"/>
      <c r="D8" s="6" t="s">
        <v>369</v>
      </c>
      <c r="E8" s="6"/>
    </row>
    <row r="9" ht="24.95" customHeight="1" spans="1:5">
      <c r="A9" s="8"/>
      <c r="B9" s="9" t="s">
        <v>370</v>
      </c>
      <c r="C9" s="9"/>
      <c r="D9" s="6"/>
      <c r="E9" s="6"/>
    </row>
    <row r="10" ht="24.95" customHeight="1" spans="1:5">
      <c r="A10" s="10"/>
      <c r="B10" s="6" t="s">
        <v>371</v>
      </c>
      <c r="C10" s="6"/>
      <c r="D10" s="6"/>
      <c r="E10" s="6"/>
    </row>
    <row r="11" ht="39" customHeight="1" spans="1:5">
      <c r="A11" s="11" t="s">
        <v>372</v>
      </c>
      <c r="B11" s="9"/>
      <c r="C11" s="9"/>
      <c r="D11" s="9"/>
      <c r="E11" s="9"/>
    </row>
    <row r="12" ht="23.1" customHeight="1" spans="1:5">
      <c r="A12" s="7" t="s">
        <v>373</v>
      </c>
      <c r="B12" s="9" t="s">
        <v>374</v>
      </c>
      <c r="C12" s="9"/>
      <c r="D12" s="9"/>
      <c r="E12" s="9"/>
    </row>
    <row r="13" ht="23.1" customHeight="1" spans="1:5">
      <c r="A13" s="8"/>
      <c r="B13" s="9" t="s">
        <v>375</v>
      </c>
      <c r="C13" s="9"/>
      <c r="D13" s="9"/>
      <c r="E13" s="9"/>
    </row>
    <row r="14" ht="23.1" customHeight="1" spans="1:5">
      <c r="A14" s="10"/>
      <c r="B14" s="9" t="s">
        <v>376</v>
      </c>
      <c r="C14" s="9"/>
      <c r="D14" s="9"/>
      <c r="E14" s="9"/>
    </row>
    <row r="15" ht="29.1" customHeight="1" spans="1:5">
      <c r="A15" s="11" t="s">
        <v>377</v>
      </c>
      <c r="B15" s="12" t="s">
        <v>311</v>
      </c>
      <c r="C15" s="12" t="s">
        <v>312</v>
      </c>
      <c r="D15" s="12" t="s">
        <v>313</v>
      </c>
      <c r="E15" s="13" t="s">
        <v>378</v>
      </c>
    </row>
    <row r="16" ht="23.1" customHeight="1" spans="1:5">
      <c r="A16" s="11"/>
      <c r="B16" s="5" t="s">
        <v>327</v>
      </c>
      <c r="C16" s="5" t="s">
        <v>328</v>
      </c>
      <c r="D16" s="14" t="s">
        <v>334</v>
      </c>
      <c r="E16" s="15" t="s">
        <v>350</v>
      </c>
    </row>
    <row r="17" ht="23.1" customHeight="1" spans="1:5">
      <c r="A17" s="11"/>
      <c r="B17" s="5"/>
      <c r="C17" s="5" t="s">
        <v>333</v>
      </c>
      <c r="D17" s="16" t="s">
        <v>351</v>
      </c>
      <c r="E17" s="15" t="s">
        <v>350</v>
      </c>
    </row>
    <row r="18" ht="23.1" customHeight="1" spans="1:5">
      <c r="A18" s="11"/>
      <c r="B18" s="5"/>
      <c r="C18" s="5" t="s">
        <v>331</v>
      </c>
      <c r="D18" s="16" t="s">
        <v>332</v>
      </c>
      <c r="E18" s="15" t="s">
        <v>350</v>
      </c>
    </row>
    <row r="19" ht="23.1" customHeight="1" spans="1:5">
      <c r="A19" s="11"/>
      <c r="B19" s="5"/>
      <c r="C19" s="5" t="s">
        <v>320</v>
      </c>
      <c r="D19" s="16" t="s">
        <v>345</v>
      </c>
      <c r="E19" s="17"/>
    </row>
    <row r="20" ht="23.1" customHeight="1" spans="1:5">
      <c r="A20" s="11"/>
      <c r="B20" s="5" t="s">
        <v>339</v>
      </c>
      <c r="C20" s="5" t="s">
        <v>340</v>
      </c>
      <c r="D20" s="16" t="s">
        <v>352</v>
      </c>
      <c r="E20" s="15" t="s">
        <v>353</v>
      </c>
    </row>
    <row r="21" ht="23.1" customHeight="1" spans="1:5">
      <c r="A21" s="11"/>
      <c r="B21" s="5"/>
      <c r="C21" s="5" t="s">
        <v>342</v>
      </c>
      <c r="D21" s="16" t="s">
        <v>355</v>
      </c>
      <c r="E21" s="15" t="s">
        <v>353</v>
      </c>
    </row>
    <row r="22" ht="23.1" customHeight="1" spans="1:5">
      <c r="A22" s="11"/>
      <c r="B22" s="5"/>
      <c r="C22" s="5" t="s">
        <v>343</v>
      </c>
      <c r="D22" s="16" t="s">
        <v>354</v>
      </c>
      <c r="E22" s="15" t="s">
        <v>354</v>
      </c>
    </row>
    <row r="23" ht="23.1" customHeight="1" spans="1:5">
      <c r="A23" s="11"/>
      <c r="B23" s="18" t="s">
        <v>320</v>
      </c>
      <c r="C23" s="5" t="s">
        <v>321</v>
      </c>
      <c r="D23" s="16" t="s">
        <v>322</v>
      </c>
      <c r="E23" s="16" t="s">
        <v>325</v>
      </c>
    </row>
    <row r="24" ht="23.1" customHeight="1" spans="1:5">
      <c r="A24" s="11"/>
      <c r="B24" s="18"/>
      <c r="C24" s="5" t="s">
        <v>324</v>
      </c>
      <c r="D24" s="16" t="s">
        <v>322</v>
      </c>
      <c r="E24" s="16" t="s">
        <v>325</v>
      </c>
    </row>
    <row r="25" ht="23.1" customHeight="1" spans="1:5">
      <c r="A25" s="11"/>
      <c r="B25" s="18"/>
      <c r="C25" s="5" t="s">
        <v>326</v>
      </c>
      <c r="D25" s="15" t="s">
        <v>348</v>
      </c>
      <c r="E25" s="15" t="s">
        <v>349</v>
      </c>
    </row>
    <row r="26" ht="30" customHeight="1" spans="1:5">
      <c r="A26" s="11"/>
      <c r="B26" s="18" t="s">
        <v>335</v>
      </c>
      <c r="C26" s="11" t="s">
        <v>379</v>
      </c>
      <c r="D26" s="15" t="s">
        <v>337</v>
      </c>
      <c r="E26" s="15" t="s">
        <v>356</v>
      </c>
    </row>
    <row r="27" spans="3:3">
      <c r="C27" s="19"/>
    </row>
    <row r="28" spans="3:3">
      <c r="C28" s="19"/>
    </row>
  </sheetData>
  <mergeCells count="24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33" workbookViewId="0">
      <selection activeCell="E25" sqref="E2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1.7583333333333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6.95" customHeight="1" spans="1:8">
      <c r="A1" s="20"/>
      <c r="H1" s="127"/>
    </row>
    <row r="2" ht="24.2" customHeight="1" spans="1:8">
      <c r="A2" s="128" t="s">
        <v>6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22" t="s">
        <v>28</v>
      </c>
      <c r="B3" s="22"/>
      <c r="C3" s="22"/>
      <c r="D3" s="22"/>
      <c r="E3" s="22"/>
      <c r="F3" s="22"/>
      <c r="G3" s="32" t="s">
        <v>29</v>
      </c>
      <c r="H3" s="32"/>
    </row>
    <row r="4" ht="17.85" customHeight="1" spans="1:8">
      <c r="A4" s="23" t="s">
        <v>30</v>
      </c>
      <c r="B4" s="23"/>
      <c r="C4" s="23" t="s">
        <v>31</v>
      </c>
      <c r="D4" s="23"/>
      <c r="E4" s="23"/>
      <c r="F4" s="23"/>
      <c r="G4" s="23"/>
      <c r="H4" s="23"/>
    </row>
    <row r="5" ht="22.35" customHeight="1" spans="1:8">
      <c r="A5" s="23" t="s">
        <v>32</v>
      </c>
      <c r="B5" s="23" t="s">
        <v>33</v>
      </c>
      <c r="C5" s="23" t="s">
        <v>34</v>
      </c>
      <c r="D5" s="23" t="s">
        <v>33</v>
      </c>
      <c r="E5" s="23" t="s">
        <v>35</v>
      </c>
      <c r="F5" s="23" t="s">
        <v>33</v>
      </c>
      <c r="G5" s="23" t="s">
        <v>36</v>
      </c>
      <c r="H5" s="23" t="s">
        <v>33</v>
      </c>
    </row>
    <row r="6" ht="16.35" customHeight="1" spans="1:8">
      <c r="A6" s="50" t="s">
        <v>37</v>
      </c>
      <c r="B6" s="48">
        <v>583.59</v>
      </c>
      <c r="C6" s="25" t="s">
        <v>38</v>
      </c>
      <c r="D6" s="56"/>
      <c r="E6" s="50" t="s">
        <v>39</v>
      </c>
      <c r="F6" s="53">
        <v>90.59</v>
      </c>
      <c r="G6" s="25" t="s">
        <v>40</v>
      </c>
      <c r="H6" s="48"/>
    </row>
    <row r="7" ht="16.35" customHeight="1" spans="1:8">
      <c r="A7" s="25" t="s">
        <v>41</v>
      </c>
      <c r="B7" s="48">
        <v>583.59</v>
      </c>
      <c r="C7" s="25" t="s">
        <v>42</v>
      </c>
      <c r="D7" s="56"/>
      <c r="E7" s="25" t="s">
        <v>43</v>
      </c>
      <c r="F7" s="48">
        <v>74.92</v>
      </c>
      <c r="G7" s="25" t="s">
        <v>44</v>
      </c>
      <c r="H7" s="48"/>
    </row>
    <row r="8" ht="16.35" customHeight="1" spans="1:8">
      <c r="A8" s="50" t="s">
        <v>45</v>
      </c>
      <c r="B8" s="48">
        <f>B9+B10+B11+B12+B13+B14+B15+B16+B17+B18+B19</f>
        <v>0</v>
      </c>
      <c r="C8" s="25" t="s">
        <v>46</v>
      </c>
      <c r="D8" s="56"/>
      <c r="E8" s="25" t="s">
        <v>47</v>
      </c>
      <c r="F8" s="48">
        <v>15.67</v>
      </c>
      <c r="G8" s="25" t="s">
        <v>48</v>
      </c>
      <c r="H8" s="48"/>
    </row>
    <row r="9" ht="16.35" customHeight="1" spans="1:8">
      <c r="A9" s="25" t="s">
        <v>49</v>
      </c>
      <c r="B9" s="48"/>
      <c r="C9" s="25" t="s">
        <v>50</v>
      </c>
      <c r="D9" s="56"/>
      <c r="E9" s="25" t="s">
        <v>51</v>
      </c>
      <c r="F9" s="48"/>
      <c r="G9" s="25" t="s">
        <v>52</v>
      </c>
      <c r="H9" s="48"/>
    </row>
    <row r="10" ht="16.35" customHeight="1" spans="1:8">
      <c r="A10" s="25" t="s">
        <v>53</v>
      </c>
      <c r="B10" s="48"/>
      <c r="C10" s="25" t="s">
        <v>54</v>
      </c>
      <c r="D10" s="56"/>
      <c r="E10" s="50" t="s">
        <v>55</v>
      </c>
      <c r="F10" s="53">
        <v>493</v>
      </c>
      <c r="G10" s="25" t="s">
        <v>56</v>
      </c>
      <c r="H10" s="48"/>
    </row>
    <row r="11" ht="16.35" customHeight="1" spans="1:8">
      <c r="A11" s="25" t="s">
        <v>57</v>
      </c>
      <c r="B11" s="48"/>
      <c r="C11" s="25" t="s">
        <v>58</v>
      </c>
      <c r="D11" s="56"/>
      <c r="E11" s="25" t="s">
        <v>59</v>
      </c>
      <c r="F11" s="48"/>
      <c r="G11" s="25" t="s">
        <v>60</v>
      </c>
      <c r="H11" s="48"/>
    </row>
    <row r="12" ht="16.35" customHeight="1" spans="1:8">
      <c r="A12" s="25" t="s">
        <v>61</v>
      </c>
      <c r="B12" s="48"/>
      <c r="C12" s="25" t="s">
        <v>62</v>
      </c>
      <c r="D12" s="56">
        <v>559.76</v>
      </c>
      <c r="E12" s="25" t="s">
        <v>63</v>
      </c>
      <c r="F12" s="48"/>
      <c r="G12" s="25" t="s">
        <v>64</v>
      </c>
      <c r="H12" s="48"/>
    </row>
    <row r="13" ht="16.35" customHeight="1" spans="1:8">
      <c r="A13" s="25" t="s">
        <v>65</v>
      </c>
      <c r="B13" s="48"/>
      <c r="C13" s="25" t="s">
        <v>66</v>
      </c>
      <c r="D13" s="56">
        <v>11.45</v>
      </c>
      <c r="E13" s="25" t="s">
        <v>67</v>
      </c>
      <c r="F13" s="48"/>
      <c r="G13" s="25" t="s">
        <v>68</v>
      </c>
      <c r="H13" s="48"/>
    </row>
    <row r="14" ht="16.35" customHeight="1" spans="1:8">
      <c r="A14" s="25" t="s">
        <v>69</v>
      </c>
      <c r="B14" s="48"/>
      <c r="C14" s="25" t="s">
        <v>70</v>
      </c>
      <c r="D14" s="56"/>
      <c r="E14" s="25" t="s">
        <v>71</v>
      </c>
      <c r="F14" s="48"/>
      <c r="G14" s="25" t="s">
        <v>72</v>
      </c>
      <c r="H14" s="48"/>
    </row>
    <row r="15" ht="16.35" customHeight="1" spans="1:8">
      <c r="A15" s="25" t="s">
        <v>73</v>
      </c>
      <c r="B15" s="48"/>
      <c r="C15" s="25" t="s">
        <v>74</v>
      </c>
      <c r="D15" s="56">
        <v>6.78</v>
      </c>
      <c r="E15" s="25" t="s">
        <v>75</v>
      </c>
      <c r="F15" s="48"/>
      <c r="G15" s="25" t="s">
        <v>76</v>
      </c>
      <c r="H15" s="48"/>
    </row>
    <row r="16" ht="16.35" customHeight="1" spans="1:8">
      <c r="A16" s="25" t="s">
        <v>77</v>
      </c>
      <c r="B16" s="48"/>
      <c r="C16" s="25" t="s">
        <v>78</v>
      </c>
      <c r="D16" s="56"/>
      <c r="E16" s="25" t="s">
        <v>79</v>
      </c>
      <c r="F16" s="48"/>
      <c r="G16" s="25" t="s">
        <v>80</v>
      </c>
      <c r="H16" s="48"/>
    </row>
    <row r="17" ht="16.35" customHeight="1" spans="1:8">
      <c r="A17" s="25" t="s">
        <v>81</v>
      </c>
      <c r="B17" s="48"/>
      <c r="C17" s="25" t="s">
        <v>82</v>
      </c>
      <c r="D17" s="56"/>
      <c r="E17" s="25" t="s">
        <v>83</v>
      </c>
      <c r="F17" s="48"/>
      <c r="G17" s="25" t="s">
        <v>84</v>
      </c>
      <c r="H17" s="48"/>
    </row>
    <row r="18" ht="16.35" customHeight="1" spans="1:8">
      <c r="A18" s="25" t="s">
        <v>85</v>
      </c>
      <c r="B18" s="48"/>
      <c r="C18" s="25" t="s">
        <v>86</v>
      </c>
      <c r="D18" s="56"/>
      <c r="E18" s="25" t="s">
        <v>87</v>
      </c>
      <c r="F18" s="48"/>
      <c r="G18" s="25" t="s">
        <v>88</v>
      </c>
      <c r="H18" s="48"/>
    </row>
    <row r="19" ht="16.35" customHeight="1" spans="1:8">
      <c r="A19" s="25" t="s">
        <v>89</v>
      </c>
      <c r="B19" s="48"/>
      <c r="C19" s="25" t="s">
        <v>90</v>
      </c>
      <c r="D19" s="56"/>
      <c r="E19" s="25" t="s">
        <v>91</v>
      </c>
      <c r="F19" s="48"/>
      <c r="G19" s="25" t="s">
        <v>92</v>
      </c>
      <c r="H19" s="48"/>
    </row>
    <row r="20" ht="16.35" customHeight="1" spans="1:8">
      <c r="A20" s="50" t="s">
        <v>93</v>
      </c>
      <c r="B20" s="53"/>
      <c r="C20" s="25" t="s">
        <v>94</v>
      </c>
      <c r="D20" s="56"/>
      <c r="E20" s="25" t="s">
        <v>95</v>
      </c>
      <c r="F20" s="48"/>
      <c r="G20" s="25"/>
      <c r="H20" s="48"/>
    </row>
    <row r="21" ht="16.35" customHeight="1" spans="1:8">
      <c r="A21" s="50" t="s">
        <v>96</v>
      </c>
      <c r="B21" s="53"/>
      <c r="C21" s="25" t="s">
        <v>97</v>
      </c>
      <c r="D21" s="56"/>
      <c r="E21" s="50" t="s">
        <v>98</v>
      </c>
      <c r="F21" s="53"/>
      <c r="G21" s="25"/>
      <c r="H21" s="48"/>
    </row>
    <row r="22" ht="16.35" customHeight="1" spans="1:8">
      <c r="A22" s="50" t="s">
        <v>99</v>
      </c>
      <c r="B22" s="53"/>
      <c r="C22" s="25" t="s">
        <v>100</v>
      </c>
      <c r="D22" s="56"/>
      <c r="E22" s="25"/>
      <c r="F22" s="25"/>
      <c r="G22" s="25"/>
      <c r="H22" s="48"/>
    </row>
    <row r="23" ht="16.35" customHeight="1" spans="1:8">
      <c r="A23" s="50" t="s">
        <v>101</v>
      </c>
      <c r="B23" s="53"/>
      <c r="C23" s="25" t="s">
        <v>102</v>
      </c>
      <c r="D23" s="56"/>
      <c r="E23" s="25"/>
      <c r="F23" s="25"/>
      <c r="G23" s="25"/>
      <c r="H23" s="48"/>
    </row>
    <row r="24" ht="16.35" customHeight="1" spans="1:8">
      <c r="A24" s="50" t="s">
        <v>103</v>
      </c>
      <c r="B24" s="53">
        <f>B25+B26+B27</f>
        <v>0</v>
      </c>
      <c r="C24" s="25" t="s">
        <v>104</v>
      </c>
      <c r="D24" s="56"/>
      <c r="E24" s="25"/>
      <c r="F24" s="25"/>
      <c r="G24" s="25"/>
      <c r="H24" s="48"/>
    </row>
    <row r="25" ht="16.35" customHeight="1" spans="1:8">
      <c r="A25" s="25" t="s">
        <v>105</v>
      </c>
      <c r="B25" s="48"/>
      <c r="C25" s="25" t="s">
        <v>106</v>
      </c>
      <c r="D25" s="56">
        <v>5.6</v>
      </c>
      <c r="E25" s="25"/>
      <c r="F25" s="25"/>
      <c r="G25" s="25"/>
      <c r="H25" s="48"/>
    </row>
    <row r="26" ht="16.35" customHeight="1" spans="1:8">
      <c r="A26" s="25" t="s">
        <v>107</v>
      </c>
      <c r="B26" s="48"/>
      <c r="C26" s="25" t="s">
        <v>108</v>
      </c>
      <c r="D26" s="56"/>
      <c r="E26" s="25"/>
      <c r="F26" s="25"/>
      <c r="G26" s="25"/>
      <c r="H26" s="48"/>
    </row>
    <row r="27" ht="16.35" customHeight="1" spans="1:8">
      <c r="A27" s="25" t="s">
        <v>109</v>
      </c>
      <c r="B27" s="48"/>
      <c r="C27" s="25" t="s">
        <v>110</v>
      </c>
      <c r="D27" s="56"/>
      <c r="E27" s="25"/>
      <c r="F27" s="25"/>
      <c r="G27" s="25"/>
      <c r="H27" s="48"/>
    </row>
    <row r="28" ht="16.35" customHeight="1" spans="1:8">
      <c r="A28" s="50" t="s">
        <v>111</v>
      </c>
      <c r="B28" s="53"/>
      <c r="C28" s="25" t="s">
        <v>112</v>
      </c>
      <c r="D28" s="56"/>
      <c r="E28" s="25"/>
      <c r="F28" s="25"/>
      <c r="G28" s="25"/>
      <c r="H28" s="48"/>
    </row>
    <row r="29" ht="16.35" customHeight="1" spans="1:8">
      <c r="A29" s="50" t="s">
        <v>113</v>
      </c>
      <c r="B29" s="53"/>
      <c r="C29" s="25" t="s">
        <v>114</v>
      </c>
      <c r="D29" s="56"/>
      <c r="E29" s="25"/>
      <c r="F29" s="25"/>
      <c r="G29" s="25"/>
      <c r="H29" s="48"/>
    </row>
    <row r="30" ht="16.35" customHeight="1" spans="1:8">
      <c r="A30" s="50" t="s">
        <v>115</v>
      </c>
      <c r="B30" s="53"/>
      <c r="C30" s="25" t="s">
        <v>116</v>
      </c>
      <c r="D30" s="56"/>
      <c r="E30" s="25"/>
      <c r="F30" s="25"/>
      <c r="G30" s="25"/>
      <c r="H30" s="48"/>
    </row>
    <row r="31" ht="16.35" customHeight="1" spans="1:8">
      <c r="A31" s="50" t="s">
        <v>117</v>
      </c>
      <c r="B31" s="53"/>
      <c r="C31" s="25" t="s">
        <v>118</v>
      </c>
      <c r="D31" s="56"/>
      <c r="E31" s="25"/>
      <c r="F31" s="25"/>
      <c r="G31" s="25"/>
      <c r="H31" s="48"/>
    </row>
    <row r="32" ht="16.35" customHeight="1" spans="1:8">
      <c r="A32" s="50" t="s">
        <v>119</v>
      </c>
      <c r="B32" s="53"/>
      <c r="C32" s="25" t="s">
        <v>120</v>
      </c>
      <c r="D32" s="56"/>
      <c r="E32" s="25"/>
      <c r="F32" s="25"/>
      <c r="G32" s="25"/>
      <c r="H32" s="48"/>
    </row>
    <row r="33" ht="16.35" customHeight="1" spans="1:8">
      <c r="A33" s="25"/>
      <c r="B33" s="25"/>
      <c r="C33" s="25" t="s">
        <v>121</v>
      </c>
      <c r="D33" s="56"/>
      <c r="E33" s="25"/>
      <c r="F33" s="25"/>
      <c r="G33" s="25"/>
      <c r="H33" s="25"/>
    </row>
    <row r="34" ht="16.35" customHeight="1" spans="1:8">
      <c r="A34" s="25"/>
      <c r="B34" s="25"/>
      <c r="C34" s="25" t="s">
        <v>122</v>
      </c>
      <c r="D34" s="56"/>
      <c r="E34" s="25"/>
      <c r="F34" s="25"/>
      <c r="G34" s="25"/>
      <c r="H34" s="25"/>
    </row>
    <row r="35" ht="16.35" customHeight="1" spans="1:8">
      <c r="A35" s="25"/>
      <c r="B35" s="25"/>
      <c r="C35" s="25" t="s">
        <v>123</v>
      </c>
      <c r="D35" s="56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50" t="s">
        <v>124</v>
      </c>
      <c r="B37" s="53">
        <f>B32+B31+B30+B29+B28+B23+B22+B21+B20+B24+B6</f>
        <v>583.59</v>
      </c>
      <c r="C37" s="50" t="s">
        <v>125</v>
      </c>
      <c r="D37" s="53">
        <f>SUM(D6:D36)</f>
        <v>583.59</v>
      </c>
      <c r="E37" s="50" t="s">
        <v>125</v>
      </c>
      <c r="F37" s="53">
        <f>F21+F10+F6</f>
        <v>583.59</v>
      </c>
      <c r="G37" s="50" t="s">
        <v>125</v>
      </c>
      <c r="H37" s="53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8" sqref="E8"/>
    </sheetView>
  </sheetViews>
  <sheetFormatPr defaultColWidth="10" defaultRowHeight="13.5"/>
  <cols>
    <col min="1" max="1" width="8.75833333333333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1">
      <c r="A1" s="20"/>
    </row>
    <row r="2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35" customHeight="1" spans="1: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2" t="s">
        <v>29</v>
      </c>
      <c r="Y3" s="32"/>
    </row>
    <row r="4" ht="22.35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9" customHeight="1" spans="1:25">
      <c r="A7" s="50">
        <v>163001</v>
      </c>
      <c r="B7" s="50" t="s">
        <v>147</v>
      </c>
      <c r="C7" s="76">
        <f>D7+S7</f>
        <v>583.59</v>
      </c>
      <c r="D7" s="76">
        <f>SUM(E7:R7)</f>
        <v>583.59</v>
      </c>
      <c r="E7" s="76">
        <v>583.59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22.9" customHeight="1" spans="1:25">
      <c r="A8" s="54"/>
      <c r="B8" s="54"/>
      <c r="C8" s="76">
        <f>D8+S8</f>
        <v>0</v>
      </c>
      <c r="D8" s="76">
        <f>SUM(E8:R8)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f>SUM(T8:Y8)</f>
        <v>0</v>
      </c>
      <c r="T8" s="76"/>
      <c r="U8" s="76"/>
      <c r="V8" s="76"/>
      <c r="W8" s="76"/>
      <c r="X8" s="76"/>
      <c r="Y8" s="76"/>
    </row>
    <row r="9" ht="22.9" customHeight="1" spans="1:25">
      <c r="A9" s="113"/>
      <c r="B9" s="113"/>
      <c r="C9" s="76">
        <f>D9+S9</f>
        <v>0</v>
      </c>
      <c r="D9" s="76">
        <f>SUM(E9:R9)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76">
        <f>SUM(T9:Y9)</f>
        <v>0</v>
      </c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topLeftCell="A5" workbookViewId="0">
      <selection activeCell="F18" sqref="F18"/>
    </sheetView>
  </sheetViews>
  <sheetFormatPr defaultColWidth="10" defaultRowHeight="13.5"/>
  <cols>
    <col min="1" max="1" width="4.625" customWidth="1"/>
    <col min="2" max="2" width="4.875" style="71" customWidth="1"/>
    <col min="3" max="3" width="5" style="71" customWidth="1"/>
    <col min="4" max="4" width="10.375" customWidth="1"/>
    <col min="5" max="5" width="15.625" customWidth="1"/>
    <col min="6" max="10" width="13.125" customWidth="1"/>
    <col min="11" max="11" width="9.75833333333333" customWidth="1"/>
  </cols>
  <sheetData>
    <row r="1" ht="16.35" customHeight="1" spans="1:1">
      <c r="A1" s="20"/>
    </row>
    <row r="2" ht="31.9" customHeight="1" spans="1:10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</row>
    <row r="3" ht="24.95" customHeight="1" spans="1:10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32" t="s">
        <v>29</v>
      </c>
    </row>
    <row r="4" ht="27.6" customHeight="1" spans="1:10">
      <c r="A4" s="23" t="s">
        <v>148</v>
      </c>
      <c r="B4" s="23"/>
      <c r="C4" s="23"/>
      <c r="D4" s="23" t="s">
        <v>149</v>
      </c>
      <c r="E4" s="23" t="s">
        <v>128</v>
      </c>
      <c r="F4" s="23" t="s">
        <v>150</v>
      </c>
      <c r="G4" s="23" t="s">
        <v>151</v>
      </c>
      <c r="H4" s="23" t="s">
        <v>152</v>
      </c>
      <c r="I4" s="23" t="s">
        <v>153</v>
      </c>
      <c r="J4" s="23" t="s">
        <v>154</v>
      </c>
    </row>
    <row r="5" ht="25.9" customHeight="1" spans="1:10">
      <c r="A5" s="23" t="s">
        <v>155</v>
      </c>
      <c r="B5" s="72" t="s">
        <v>156</v>
      </c>
      <c r="C5" s="72" t="s">
        <v>157</v>
      </c>
      <c r="D5" s="23"/>
      <c r="E5" s="23"/>
      <c r="F5" s="23"/>
      <c r="G5" s="23"/>
      <c r="H5" s="23"/>
      <c r="I5" s="23"/>
      <c r="J5" s="23"/>
    </row>
    <row r="6" ht="22.9" customHeight="1" spans="1:10">
      <c r="A6" s="119">
        <v>207</v>
      </c>
      <c r="B6" s="120" t="s">
        <v>158</v>
      </c>
      <c r="C6" s="120" t="s">
        <v>158</v>
      </c>
      <c r="D6" s="119" t="s">
        <v>159</v>
      </c>
      <c r="E6" s="121">
        <f>F6+G6+H6+I6+J6</f>
        <v>51.09</v>
      </c>
      <c r="F6" s="107">
        <v>51.09</v>
      </c>
      <c r="G6" s="107"/>
      <c r="H6" s="107"/>
      <c r="I6" s="23"/>
      <c r="J6" s="23"/>
    </row>
    <row r="7" ht="24.95" customHeight="1" spans="1:10">
      <c r="A7" s="122">
        <v>207</v>
      </c>
      <c r="B7" s="123" t="s">
        <v>158</v>
      </c>
      <c r="C7" s="123" t="s">
        <v>160</v>
      </c>
      <c r="D7" s="119" t="s">
        <v>161</v>
      </c>
      <c r="E7" s="121">
        <f t="shared" ref="E7:E13" si="0">F7+G7+H7+I7+J7</f>
        <v>15.67</v>
      </c>
      <c r="F7" s="107">
        <v>15.67</v>
      </c>
      <c r="G7" s="107"/>
      <c r="H7" s="107"/>
      <c r="I7" s="23"/>
      <c r="J7" s="23"/>
    </row>
    <row r="8" ht="24.95" customHeight="1" spans="1:10">
      <c r="A8" s="122">
        <v>207</v>
      </c>
      <c r="B8" s="123" t="s">
        <v>158</v>
      </c>
      <c r="C8" s="123" t="s">
        <v>162</v>
      </c>
      <c r="D8" s="122" t="s">
        <v>163</v>
      </c>
      <c r="E8" s="121">
        <f t="shared" si="0"/>
        <v>493</v>
      </c>
      <c r="F8" s="107"/>
      <c r="G8" s="124">
        <v>493</v>
      </c>
      <c r="H8" s="124"/>
      <c r="I8" s="23"/>
      <c r="J8" s="23"/>
    </row>
    <row r="9" ht="24.95" customHeight="1" spans="1:10">
      <c r="A9" s="122">
        <v>208</v>
      </c>
      <c r="B9" s="123" t="s">
        <v>164</v>
      </c>
      <c r="C9" s="123" t="s">
        <v>164</v>
      </c>
      <c r="D9" s="122" t="s">
        <v>165</v>
      </c>
      <c r="E9" s="121">
        <f t="shared" si="0"/>
        <v>7.48</v>
      </c>
      <c r="F9" s="107">
        <v>7.48</v>
      </c>
      <c r="G9" s="124"/>
      <c r="H9" s="124"/>
      <c r="I9" s="23"/>
      <c r="J9" s="23"/>
    </row>
    <row r="10" ht="24.95" customHeight="1" spans="1:10">
      <c r="A10" s="122">
        <v>208</v>
      </c>
      <c r="B10" s="123" t="s">
        <v>164</v>
      </c>
      <c r="C10" s="123" t="s">
        <v>166</v>
      </c>
      <c r="D10" s="122" t="s">
        <v>167</v>
      </c>
      <c r="E10" s="121">
        <f t="shared" si="0"/>
        <v>3.74</v>
      </c>
      <c r="F10" s="107">
        <v>3.74</v>
      </c>
      <c r="G10" s="124"/>
      <c r="H10" s="124"/>
      <c r="I10" s="40"/>
      <c r="J10" s="40"/>
    </row>
    <row r="11" ht="24.95" customHeight="1" spans="1:10">
      <c r="A11" s="122">
        <v>208</v>
      </c>
      <c r="B11" s="123" t="s">
        <v>162</v>
      </c>
      <c r="C11" s="123" t="s">
        <v>162</v>
      </c>
      <c r="D11" s="122" t="s">
        <v>168</v>
      </c>
      <c r="E11" s="121">
        <f t="shared" si="0"/>
        <v>0.23</v>
      </c>
      <c r="F11" s="107">
        <v>0.23</v>
      </c>
      <c r="G11" s="124"/>
      <c r="H11" s="124"/>
      <c r="I11" s="125"/>
      <c r="J11" s="125"/>
    </row>
    <row r="12" ht="24.95" customHeight="1" spans="1:10">
      <c r="A12" s="122">
        <v>210</v>
      </c>
      <c r="B12" s="123" t="s">
        <v>169</v>
      </c>
      <c r="C12" s="123" t="s">
        <v>162</v>
      </c>
      <c r="D12" s="122" t="s">
        <v>170</v>
      </c>
      <c r="E12" s="121">
        <f t="shared" si="0"/>
        <v>6.78</v>
      </c>
      <c r="F12" s="107">
        <v>6.78</v>
      </c>
      <c r="G12" s="124"/>
      <c r="H12" s="124"/>
      <c r="I12" s="125"/>
      <c r="J12" s="125"/>
    </row>
    <row r="13" ht="24.95" customHeight="1" spans="1:10">
      <c r="A13" s="122">
        <v>221</v>
      </c>
      <c r="B13" s="123" t="s">
        <v>160</v>
      </c>
      <c r="C13" s="123" t="s">
        <v>158</v>
      </c>
      <c r="D13" s="122" t="s">
        <v>171</v>
      </c>
      <c r="E13" s="121">
        <f t="shared" si="0"/>
        <v>5.6</v>
      </c>
      <c r="F13" s="107">
        <v>5.6</v>
      </c>
      <c r="G13" s="124"/>
      <c r="H13" s="124"/>
      <c r="I13" s="126"/>
      <c r="J13" s="126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25" customWidth="1"/>
    <col min="2" max="2" width="4.75833333333333" style="71" customWidth="1"/>
    <col min="3" max="3" width="4.625" style="71" customWidth="1"/>
    <col min="4" max="4" width="20.125" customWidth="1"/>
    <col min="5" max="5" width="9.25833333333333" customWidth="1"/>
    <col min="6" max="7" width="7.125" customWidth="1"/>
    <col min="8" max="9" width="7.75833333333333" customWidth="1"/>
    <col min="10" max="11" width="7.125" customWidth="1"/>
    <col min="12" max="12" width="6.75833333333333" customWidth="1"/>
    <col min="13" max="15" width="7.125" customWidth="1"/>
    <col min="16" max="16" width="7.75833333333333" customWidth="1"/>
    <col min="17" max="17" width="7" customWidth="1"/>
    <col min="18" max="19" width="7.125" customWidth="1"/>
    <col min="20" max="21" width="9.75833333333333" customWidth="1"/>
  </cols>
  <sheetData>
    <row r="1" ht="16.35" customHeight="1" spans="1:1">
      <c r="A1" s="20"/>
    </row>
    <row r="2" ht="42.2" customHeight="1" spans="1:19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19.9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2" t="s">
        <v>29</v>
      </c>
      <c r="S3" s="32"/>
    </row>
    <row r="4" ht="19.9" customHeight="1" spans="1:19">
      <c r="A4" s="23" t="s">
        <v>148</v>
      </c>
      <c r="B4" s="23"/>
      <c r="C4" s="23"/>
      <c r="D4" s="23" t="s">
        <v>149</v>
      </c>
      <c r="E4" s="51" t="s">
        <v>172</v>
      </c>
      <c r="F4" s="51" t="s">
        <v>173</v>
      </c>
      <c r="G4" s="51" t="s">
        <v>174</v>
      </c>
      <c r="H4" s="51" t="s">
        <v>175</v>
      </c>
      <c r="I4" s="51" t="s">
        <v>176</v>
      </c>
      <c r="J4" s="51" t="s">
        <v>177</v>
      </c>
      <c r="K4" s="51" t="s">
        <v>178</v>
      </c>
      <c r="L4" s="51" t="s">
        <v>179</v>
      </c>
      <c r="M4" s="51" t="s">
        <v>180</v>
      </c>
      <c r="N4" s="51" t="s">
        <v>181</v>
      </c>
      <c r="O4" s="51" t="s">
        <v>182</v>
      </c>
      <c r="P4" s="51" t="s">
        <v>183</v>
      </c>
      <c r="Q4" s="51" t="s">
        <v>184</v>
      </c>
      <c r="R4" s="51" t="s">
        <v>185</v>
      </c>
      <c r="S4" s="51" t="s">
        <v>186</v>
      </c>
    </row>
    <row r="5" ht="20.65" customHeight="1" spans="1:19">
      <c r="A5" s="51" t="s">
        <v>155</v>
      </c>
      <c r="B5" s="116" t="s">
        <v>156</v>
      </c>
      <c r="C5" s="116" t="s">
        <v>157</v>
      </c>
      <c r="D5" s="23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.1" customHeight="1" spans="1:19">
      <c r="A6" s="105">
        <v>207</v>
      </c>
      <c r="B6" s="106" t="s">
        <v>158</v>
      </c>
      <c r="C6" s="106" t="s">
        <v>158</v>
      </c>
      <c r="D6" s="88" t="s">
        <v>159</v>
      </c>
      <c r="E6" s="97">
        <f>F6+G6+H6+I6+J6+K6+L6+M6+N6+O6+P6+Q6+R6+S6</f>
        <v>51.09</v>
      </c>
      <c r="F6" s="97">
        <v>51.09</v>
      </c>
      <c r="G6" s="115"/>
      <c r="H6" s="115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0.1" customHeight="1" spans="1:19">
      <c r="A7" s="91">
        <v>207</v>
      </c>
      <c r="B7" s="92" t="s">
        <v>158</v>
      </c>
      <c r="C7" s="92" t="s">
        <v>160</v>
      </c>
      <c r="D7" s="88" t="s">
        <v>161</v>
      </c>
      <c r="E7" s="97">
        <f t="shared" ref="E7:E13" si="0">F7+G7+H7+I7+J7+K7+L7+M7+N7+O7+P7+Q7+R7+S7</f>
        <v>15.67</v>
      </c>
      <c r="F7" s="97"/>
      <c r="G7" s="91">
        <v>15.67</v>
      </c>
      <c r="H7" s="9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0.1" customHeight="1" spans="1:19">
      <c r="A8" s="91">
        <v>207</v>
      </c>
      <c r="B8" s="92" t="s">
        <v>158</v>
      </c>
      <c r="C8" s="92" t="s">
        <v>162</v>
      </c>
      <c r="D8" s="88" t="s">
        <v>163</v>
      </c>
      <c r="E8" s="97">
        <f t="shared" si="0"/>
        <v>493</v>
      </c>
      <c r="F8" s="97"/>
      <c r="G8" s="91"/>
      <c r="H8" s="91"/>
      <c r="I8" s="51"/>
      <c r="J8" s="51"/>
      <c r="K8" s="51"/>
      <c r="L8" s="51"/>
      <c r="M8" s="51"/>
      <c r="N8" s="51"/>
      <c r="O8" s="51"/>
      <c r="P8" s="51"/>
      <c r="Q8" s="51"/>
      <c r="R8" s="51"/>
      <c r="S8" s="51">
        <v>493</v>
      </c>
    </row>
    <row r="9" ht="20.1" customHeight="1" spans="1:19">
      <c r="A9" s="91">
        <v>208</v>
      </c>
      <c r="B9" s="92" t="s">
        <v>164</v>
      </c>
      <c r="C9" s="92" t="s">
        <v>164</v>
      </c>
      <c r="D9" s="88" t="s">
        <v>165</v>
      </c>
      <c r="E9" s="97">
        <f t="shared" si="0"/>
        <v>7.48</v>
      </c>
      <c r="F9" s="97">
        <v>7.48</v>
      </c>
      <c r="G9" s="91"/>
      <c r="H9" s="9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ht="20.1" customHeight="1" spans="1:19">
      <c r="A10" s="91">
        <v>208</v>
      </c>
      <c r="B10" s="92" t="s">
        <v>164</v>
      </c>
      <c r="C10" s="92" t="s">
        <v>166</v>
      </c>
      <c r="D10" s="88" t="s">
        <v>167</v>
      </c>
      <c r="E10" s="97">
        <f t="shared" si="0"/>
        <v>3.74</v>
      </c>
      <c r="F10" s="97">
        <v>3.74</v>
      </c>
      <c r="G10" s="91"/>
      <c r="H10" s="91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ht="20.1" customHeight="1" spans="1:19">
      <c r="A11" s="91">
        <v>208</v>
      </c>
      <c r="B11" s="92" t="s">
        <v>162</v>
      </c>
      <c r="C11" s="92" t="s">
        <v>162</v>
      </c>
      <c r="D11" s="88" t="s">
        <v>168</v>
      </c>
      <c r="E11" s="97">
        <f t="shared" si="0"/>
        <v>0.23</v>
      </c>
      <c r="F11" s="97">
        <v>0.23</v>
      </c>
      <c r="G11" s="91"/>
      <c r="H11" s="91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ht="20.1" customHeight="1" spans="1:19">
      <c r="A12" s="91">
        <v>210</v>
      </c>
      <c r="B12" s="92" t="s">
        <v>169</v>
      </c>
      <c r="C12" s="92" t="s">
        <v>162</v>
      </c>
      <c r="D12" s="88" t="s">
        <v>170</v>
      </c>
      <c r="E12" s="97">
        <f t="shared" si="0"/>
        <v>6.78</v>
      </c>
      <c r="F12" s="97">
        <v>6.78</v>
      </c>
      <c r="G12" s="91"/>
      <c r="H12" s="91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91">
        <v>221</v>
      </c>
      <c r="B13" s="92" t="s">
        <v>160</v>
      </c>
      <c r="C13" s="92" t="s">
        <v>158</v>
      </c>
      <c r="D13" s="88" t="s">
        <v>171</v>
      </c>
      <c r="E13" s="97">
        <f t="shared" si="0"/>
        <v>5.6</v>
      </c>
      <c r="F13" s="97">
        <v>5.6</v>
      </c>
      <c r="G13" s="91"/>
      <c r="H13" s="9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125" customWidth="1"/>
    <col min="3" max="3" width="4.25833333333333" customWidth="1"/>
    <col min="4" max="4" width="15.875" customWidth="1"/>
    <col min="5" max="5" width="9" customWidth="1"/>
    <col min="6" max="6" width="7.125" customWidth="1"/>
    <col min="7" max="7" width="6.25833333333333" customWidth="1"/>
    <col min="8" max="15" width="7.125" customWidth="1"/>
    <col min="16" max="16" width="6.75833333333333" customWidth="1"/>
    <col min="17" max="20" width="7.125" customWidth="1"/>
    <col min="21" max="22" width="9.75833333333333" customWidth="1"/>
  </cols>
  <sheetData>
    <row r="1" ht="16.35" customHeight="1" spans="1:1">
      <c r="A1" s="20"/>
    </row>
    <row r="2" ht="37.1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2" customHeight="1" spans="1:20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29</v>
      </c>
      <c r="T3" s="32"/>
    </row>
    <row r="4" ht="22.35" customHeight="1" spans="1:20">
      <c r="A4" s="51" t="s">
        <v>148</v>
      </c>
      <c r="B4" s="51"/>
      <c r="C4" s="51"/>
      <c r="D4" s="23" t="s">
        <v>149</v>
      </c>
      <c r="E4" s="51" t="s">
        <v>187</v>
      </c>
      <c r="F4" s="51" t="s">
        <v>150</v>
      </c>
      <c r="G4" s="51"/>
      <c r="H4" s="51"/>
      <c r="I4" s="51"/>
      <c r="J4" s="51" t="s">
        <v>151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" customHeight="1" spans="1:20">
      <c r="A5" s="51" t="s">
        <v>155</v>
      </c>
      <c r="B5" s="51" t="s">
        <v>156</v>
      </c>
      <c r="C5" s="51" t="s">
        <v>157</v>
      </c>
      <c r="D5" s="23"/>
      <c r="E5" s="51"/>
      <c r="F5" s="51" t="s">
        <v>128</v>
      </c>
      <c r="G5" s="51" t="s">
        <v>188</v>
      </c>
      <c r="H5" s="51" t="s">
        <v>189</v>
      </c>
      <c r="I5" s="51" t="s">
        <v>181</v>
      </c>
      <c r="J5" s="51" t="s">
        <v>128</v>
      </c>
      <c r="K5" s="51" t="s">
        <v>190</v>
      </c>
      <c r="L5" s="51" t="s">
        <v>191</v>
      </c>
      <c r="M5" s="51" t="s">
        <v>192</v>
      </c>
      <c r="N5" s="51" t="s">
        <v>183</v>
      </c>
      <c r="O5" s="51" t="s">
        <v>193</v>
      </c>
      <c r="P5" s="51" t="s">
        <v>194</v>
      </c>
      <c r="Q5" s="51" t="s">
        <v>195</v>
      </c>
      <c r="R5" s="51" t="s">
        <v>179</v>
      </c>
      <c r="S5" s="51" t="s">
        <v>182</v>
      </c>
      <c r="T5" s="51" t="s">
        <v>186</v>
      </c>
    </row>
    <row r="6" ht="20.1" customHeight="1" spans="1:20">
      <c r="A6" s="105">
        <v>207</v>
      </c>
      <c r="B6" s="106" t="s">
        <v>158</v>
      </c>
      <c r="C6" s="106" t="s">
        <v>158</v>
      </c>
      <c r="D6" s="88" t="s">
        <v>159</v>
      </c>
      <c r="E6" s="107">
        <v>51.09</v>
      </c>
      <c r="F6" s="107">
        <v>51.09</v>
      </c>
      <c r="G6" s="97">
        <v>51.09</v>
      </c>
      <c r="H6" s="115"/>
      <c r="I6" s="115"/>
      <c r="J6" s="115"/>
      <c r="K6" s="115"/>
      <c r="L6" s="115"/>
      <c r="M6" s="51"/>
      <c r="N6" s="51"/>
      <c r="O6" s="51"/>
      <c r="P6" s="51"/>
      <c r="Q6" s="51"/>
      <c r="R6" s="51"/>
      <c r="S6" s="51"/>
      <c r="T6" s="51"/>
    </row>
    <row r="7" ht="20.1" customHeight="1" spans="1:20">
      <c r="A7" s="91">
        <v>207</v>
      </c>
      <c r="B7" s="92" t="s">
        <v>158</v>
      </c>
      <c r="C7" s="92" t="s">
        <v>160</v>
      </c>
      <c r="D7" s="88" t="s">
        <v>161</v>
      </c>
      <c r="E7" s="91">
        <v>15.67</v>
      </c>
      <c r="F7" s="91">
        <v>15.67</v>
      </c>
      <c r="G7" s="97"/>
      <c r="H7" s="91">
        <v>15.67</v>
      </c>
      <c r="I7" s="112"/>
      <c r="J7" s="112"/>
      <c r="K7" s="112"/>
      <c r="L7" s="112"/>
      <c r="M7" s="51"/>
      <c r="N7" s="51"/>
      <c r="O7" s="51"/>
      <c r="P7" s="51"/>
      <c r="Q7" s="51"/>
      <c r="R7" s="51"/>
      <c r="S7" s="51"/>
      <c r="T7" s="51"/>
    </row>
    <row r="8" ht="20.1" customHeight="1" spans="1:20">
      <c r="A8" s="91">
        <v>207</v>
      </c>
      <c r="B8" s="92" t="s">
        <v>158</v>
      </c>
      <c r="C8" s="92" t="s">
        <v>162</v>
      </c>
      <c r="D8" s="88" t="s">
        <v>163</v>
      </c>
      <c r="E8" s="107">
        <v>493</v>
      </c>
      <c r="F8" s="107">
        <v>493</v>
      </c>
      <c r="G8" s="97"/>
      <c r="H8" s="91"/>
      <c r="I8" s="112"/>
      <c r="J8" s="112"/>
      <c r="K8" s="112"/>
      <c r="L8" s="112">
        <v>493</v>
      </c>
      <c r="M8" s="51"/>
      <c r="N8" s="51"/>
      <c r="O8" s="51"/>
      <c r="P8" s="51"/>
      <c r="Q8" s="51"/>
      <c r="R8" s="51"/>
      <c r="S8" s="51"/>
      <c r="T8" s="51"/>
    </row>
    <row r="9" ht="20.1" customHeight="1" spans="1:20">
      <c r="A9" s="91">
        <v>208</v>
      </c>
      <c r="B9" s="92" t="s">
        <v>164</v>
      </c>
      <c r="C9" s="92" t="s">
        <v>164</v>
      </c>
      <c r="D9" s="88" t="s">
        <v>165</v>
      </c>
      <c r="E9" s="97">
        <v>7.48</v>
      </c>
      <c r="F9" s="97">
        <v>7.48</v>
      </c>
      <c r="G9" s="97">
        <v>7.48</v>
      </c>
      <c r="H9" s="91"/>
      <c r="I9" s="112"/>
      <c r="J9" s="112"/>
      <c r="K9" s="112"/>
      <c r="L9" s="112"/>
      <c r="M9" s="51"/>
      <c r="N9" s="51"/>
      <c r="O9" s="51"/>
      <c r="P9" s="51"/>
      <c r="Q9" s="51"/>
      <c r="R9" s="51"/>
      <c r="S9" s="51"/>
      <c r="T9" s="51"/>
    </row>
    <row r="10" ht="20.1" customHeight="1" spans="1:20">
      <c r="A10" s="91">
        <v>208</v>
      </c>
      <c r="B10" s="92" t="s">
        <v>164</v>
      </c>
      <c r="C10" s="92" t="s">
        <v>166</v>
      </c>
      <c r="D10" s="88" t="s">
        <v>167</v>
      </c>
      <c r="E10" s="97">
        <v>3.74</v>
      </c>
      <c r="F10" s="97">
        <v>3.74</v>
      </c>
      <c r="G10" s="97">
        <v>3.74</v>
      </c>
      <c r="H10" s="91"/>
      <c r="I10" s="112"/>
      <c r="J10" s="112"/>
      <c r="K10" s="112"/>
      <c r="L10" s="112"/>
      <c r="M10" s="51"/>
      <c r="N10" s="51"/>
      <c r="O10" s="51"/>
      <c r="P10" s="51"/>
      <c r="Q10" s="51"/>
      <c r="R10" s="51"/>
      <c r="S10" s="51"/>
      <c r="T10" s="51"/>
    </row>
    <row r="11" ht="20.1" customHeight="1" spans="1:20">
      <c r="A11" s="91">
        <v>208</v>
      </c>
      <c r="B11" s="92" t="s">
        <v>162</v>
      </c>
      <c r="C11" s="92" t="s">
        <v>162</v>
      </c>
      <c r="D11" s="88" t="s">
        <v>168</v>
      </c>
      <c r="E11" s="97">
        <v>0.23</v>
      </c>
      <c r="F11" s="97">
        <v>0.23</v>
      </c>
      <c r="G11" s="97">
        <v>0.23</v>
      </c>
      <c r="H11" s="91"/>
      <c r="I11" s="112"/>
      <c r="J11" s="112"/>
      <c r="K11" s="112"/>
      <c r="L11" s="112"/>
      <c r="M11" s="51"/>
      <c r="N11" s="51"/>
      <c r="O11" s="51"/>
      <c r="P11" s="51"/>
      <c r="Q11" s="51"/>
      <c r="R11" s="51"/>
      <c r="S11" s="51"/>
      <c r="T11" s="51"/>
    </row>
    <row r="12" ht="20.1" customHeight="1" spans="1:20">
      <c r="A12" s="91">
        <v>210</v>
      </c>
      <c r="B12" s="92" t="s">
        <v>169</v>
      </c>
      <c r="C12" s="92" t="s">
        <v>162</v>
      </c>
      <c r="D12" s="88" t="s">
        <v>170</v>
      </c>
      <c r="E12" s="97">
        <v>6.78</v>
      </c>
      <c r="F12" s="97">
        <v>6.78</v>
      </c>
      <c r="G12" s="97">
        <v>6.78</v>
      </c>
      <c r="H12" s="91"/>
      <c r="I12" s="112"/>
      <c r="J12" s="112"/>
      <c r="K12" s="112"/>
      <c r="L12" s="112"/>
      <c r="M12" s="51"/>
      <c r="N12" s="51"/>
      <c r="O12" s="51"/>
      <c r="P12" s="51"/>
      <c r="Q12" s="51"/>
      <c r="R12" s="51"/>
      <c r="S12" s="51"/>
      <c r="T12" s="51"/>
    </row>
    <row r="13" ht="20.1" customHeight="1" spans="1:20">
      <c r="A13" s="91">
        <v>221</v>
      </c>
      <c r="B13" s="92" t="s">
        <v>160</v>
      </c>
      <c r="C13" s="92" t="s">
        <v>158</v>
      </c>
      <c r="D13" s="88" t="s">
        <v>171</v>
      </c>
      <c r="E13" s="97">
        <v>5.6</v>
      </c>
      <c r="F13" s="97">
        <v>5.6</v>
      </c>
      <c r="G13" s="97">
        <v>5.6</v>
      </c>
      <c r="H13" s="91"/>
      <c r="I13" s="112"/>
      <c r="J13" s="112"/>
      <c r="K13" s="112"/>
      <c r="L13" s="112"/>
      <c r="M13" s="51"/>
      <c r="N13" s="51"/>
      <c r="O13" s="51"/>
      <c r="P13" s="51"/>
      <c r="Q13" s="51"/>
      <c r="R13" s="51"/>
      <c r="S13" s="51"/>
      <c r="T13" s="51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6" sqref="D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1">
      <c r="A1" s="20"/>
    </row>
    <row r="2" ht="31.9" customHeight="1" spans="1:4">
      <c r="A2" s="37" t="s">
        <v>11</v>
      </c>
      <c r="B2" s="37"/>
      <c r="C2" s="37"/>
      <c r="D2" s="37"/>
    </row>
    <row r="3" ht="18.95" customHeight="1" spans="1:5">
      <c r="A3" s="22" t="s">
        <v>28</v>
      </c>
      <c r="B3" s="22"/>
      <c r="C3" s="22"/>
      <c r="D3" s="32" t="s">
        <v>29</v>
      </c>
      <c r="E3" s="20"/>
    </row>
    <row r="4" ht="20.25" customHeight="1" spans="1:5">
      <c r="A4" s="23" t="s">
        <v>30</v>
      </c>
      <c r="B4" s="23"/>
      <c r="C4" s="23" t="s">
        <v>31</v>
      </c>
      <c r="D4" s="23"/>
      <c r="E4" s="39"/>
    </row>
    <row r="5" ht="20.25" customHeight="1" spans="1:5">
      <c r="A5" s="23" t="s">
        <v>32</v>
      </c>
      <c r="B5" s="23" t="s">
        <v>33</v>
      </c>
      <c r="C5" s="23" t="s">
        <v>32</v>
      </c>
      <c r="D5" s="23" t="s">
        <v>33</v>
      </c>
      <c r="E5" s="39"/>
    </row>
    <row r="6" ht="20.25" customHeight="1" spans="1:5">
      <c r="A6" s="50" t="s">
        <v>196</v>
      </c>
      <c r="B6" s="53">
        <v>583.59</v>
      </c>
      <c r="C6" s="50" t="s">
        <v>197</v>
      </c>
      <c r="D6" s="76">
        <v>583.59</v>
      </c>
      <c r="E6" s="46"/>
    </row>
    <row r="7" ht="20.25" customHeight="1" spans="1:5">
      <c r="A7" s="25" t="s">
        <v>198</v>
      </c>
      <c r="B7" s="48">
        <v>583.59</v>
      </c>
      <c r="C7" s="25" t="s">
        <v>38</v>
      </c>
      <c r="D7" s="56"/>
      <c r="E7" s="46"/>
    </row>
    <row r="8" ht="20.25" customHeight="1" spans="1:5">
      <c r="A8" s="113" t="s">
        <v>199</v>
      </c>
      <c r="B8" s="48">
        <v>58.59</v>
      </c>
      <c r="C8" s="25" t="s">
        <v>42</v>
      </c>
      <c r="D8" s="56"/>
      <c r="E8" s="46"/>
    </row>
    <row r="9" ht="31.15" customHeight="1" spans="1:5">
      <c r="A9" s="113" t="s">
        <v>200</v>
      </c>
      <c r="B9" s="48"/>
      <c r="C9" s="25" t="s">
        <v>46</v>
      </c>
      <c r="D9" s="56"/>
      <c r="E9" s="46"/>
    </row>
    <row r="10" ht="20.25" customHeight="1" spans="1:5">
      <c r="A10" s="25" t="s">
        <v>201</v>
      </c>
      <c r="B10" s="48"/>
      <c r="C10" s="25" t="s">
        <v>50</v>
      </c>
      <c r="D10" s="56"/>
      <c r="E10" s="46"/>
    </row>
    <row r="11" ht="20.25" customHeight="1" spans="1:5">
      <c r="A11" s="25" t="s">
        <v>202</v>
      </c>
      <c r="B11" s="48"/>
      <c r="C11" s="25" t="s">
        <v>54</v>
      </c>
      <c r="D11" s="56"/>
      <c r="E11" s="46"/>
    </row>
    <row r="12" ht="20.25" customHeight="1" spans="1:5">
      <c r="A12" s="25" t="s">
        <v>203</v>
      </c>
      <c r="B12" s="48"/>
      <c r="C12" s="25" t="s">
        <v>58</v>
      </c>
      <c r="D12" s="56"/>
      <c r="E12" s="46"/>
    </row>
    <row r="13" ht="20.25" customHeight="1" spans="1:5">
      <c r="A13" s="50" t="s">
        <v>204</v>
      </c>
      <c r="B13" s="53">
        <f>B14+B15+B16+B17</f>
        <v>0</v>
      </c>
      <c r="C13" s="25" t="s">
        <v>62</v>
      </c>
      <c r="D13" s="56">
        <v>559.76</v>
      </c>
      <c r="E13" s="46"/>
    </row>
    <row r="14" ht="20.25" customHeight="1" spans="1:5">
      <c r="A14" s="25" t="s">
        <v>198</v>
      </c>
      <c r="B14" s="48"/>
      <c r="C14" s="25" t="s">
        <v>66</v>
      </c>
      <c r="D14" s="56">
        <v>11.45</v>
      </c>
      <c r="E14" s="46"/>
    </row>
    <row r="15" ht="20.25" customHeight="1" spans="1:5">
      <c r="A15" s="25" t="s">
        <v>201</v>
      </c>
      <c r="B15" s="48"/>
      <c r="C15" s="25" t="s">
        <v>70</v>
      </c>
      <c r="D15" s="56"/>
      <c r="E15" s="46"/>
    </row>
    <row r="16" ht="20.25" customHeight="1" spans="1:5">
      <c r="A16" s="25" t="s">
        <v>202</v>
      </c>
      <c r="B16" s="48"/>
      <c r="C16" s="25" t="s">
        <v>74</v>
      </c>
      <c r="D16" s="56">
        <v>6.78</v>
      </c>
      <c r="E16" s="46"/>
    </row>
    <row r="17" ht="20.25" customHeight="1" spans="1:5">
      <c r="A17" s="25" t="s">
        <v>203</v>
      </c>
      <c r="B17" s="48"/>
      <c r="C17" s="25" t="s">
        <v>78</v>
      </c>
      <c r="D17" s="56"/>
      <c r="E17" s="46"/>
    </row>
    <row r="18" ht="20.25" customHeight="1" spans="1:5">
      <c r="A18" s="25"/>
      <c r="B18" s="48"/>
      <c r="C18" s="25" t="s">
        <v>82</v>
      </c>
      <c r="D18" s="56"/>
      <c r="E18" s="46"/>
    </row>
    <row r="19" ht="20.25" customHeight="1" spans="1:5">
      <c r="A19" s="25"/>
      <c r="B19" s="25"/>
      <c r="C19" s="25" t="s">
        <v>86</v>
      </c>
      <c r="D19" s="56"/>
      <c r="E19" s="46"/>
    </row>
    <row r="20" ht="20.25" customHeight="1" spans="1:5">
      <c r="A20" s="25"/>
      <c r="B20" s="25"/>
      <c r="C20" s="25" t="s">
        <v>90</v>
      </c>
      <c r="D20" s="56"/>
      <c r="E20" s="46"/>
    </row>
    <row r="21" ht="20.25" customHeight="1" spans="1:5">
      <c r="A21" s="25"/>
      <c r="B21" s="25"/>
      <c r="C21" s="25" t="s">
        <v>94</v>
      </c>
      <c r="D21" s="56"/>
      <c r="E21" s="46"/>
    </row>
    <row r="22" ht="20.25" customHeight="1" spans="1:5">
      <c r="A22" s="25"/>
      <c r="B22" s="25"/>
      <c r="C22" s="25" t="s">
        <v>97</v>
      </c>
      <c r="D22" s="56"/>
      <c r="E22" s="46"/>
    </row>
    <row r="23" ht="20.25" customHeight="1" spans="1:5">
      <c r="A23" s="25"/>
      <c r="B23" s="25"/>
      <c r="C23" s="25" t="s">
        <v>100</v>
      </c>
      <c r="D23" s="56"/>
      <c r="E23" s="46"/>
    </row>
    <row r="24" ht="20.25" customHeight="1" spans="1:5">
      <c r="A24" s="25"/>
      <c r="B24" s="25"/>
      <c r="C24" s="25" t="s">
        <v>102</v>
      </c>
      <c r="D24" s="56"/>
      <c r="E24" s="46"/>
    </row>
    <row r="25" ht="20.25" customHeight="1" spans="1:5">
      <c r="A25" s="25"/>
      <c r="B25" s="25"/>
      <c r="C25" s="25" t="s">
        <v>104</v>
      </c>
      <c r="D25" s="56"/>
      <c r="E25" s="46"/>
    </row>
    <row r="26" ht="20.25" customHeight="1" spans="1:5">
      <c r="A26" s="25"/>
      <c r="B26" s="25"/>
      <c r="C26" s="25" t="s">
        <v>106</v>
      </c>
      <c r="D26" s="56">
        <v>5.6</v>
      </c>
      <c r="E26" s="46"/>
    </row>
    <row r="27" ht="20.25" customHeight="1" spans="1:5">
      <c r="A27" s="25"/>
      <c r="B27" s="25"/>
      <c r="C27" s="25" t="s">
        <v>108</v>
      </c>
      <c r="D27" s="56"/>
      <c r="E27" s="46"/>
    </row>
    <row r="28" ht="20.25" customHeight="1" spans="1:5">
      <c r="A28" s="25"/>
      <c r="B28" s="25"/>
      <c r="C28" s="25" t="s">
        <v>110</v>
      </c>
      <c r="D28" s="56"/>
      <c r="E28" s="46"/>
    </row>
    <row r="29" ht="20.25" customHeight="1" spans="1:5">
      <c r="A29" s="25"/>
      <c r="B29" s="25"/>
      <c r="C29" s="25" t="s">
        <v>112</v>
      </c>
      <c r="D29" s="56"/>
      <c r="E29" s="46"/>
    </row>
    <row r="30" ht="20.25" customHeight="1" spans="1:5">
      <c r="A30" s="25"/>
      <c r="B30" s="25"/>
      <c r="C30" s="25" t="s">
        <v>114</v>
      </c>
      <c r="D30" s="56"/>
      <c r="E30" s="46"/>
    </row>
    <row r="31" ht="20.25" customHeight="1" spans="1:5">
      <c r="A31" s="25"/>
      <c r="B31" s="25"/>
      <c r="C31" s="25" t="s">
        <v>116</v>
      </c>
      <c r="D31" s="56"/>
      <c r="E31" s="46"/>
    </row>
    <row r="32" ht="20.25" customHeight="1" spans="1:5">
      <c r="A32" s="25"/>
      <c r="B32" s="25"/>
      <c r="C32" s="25" t="s">
        <v>118</v>
      </c>
      <c r="D32" s="56"/>
      <c r="E32" s="46"/>
    </row>
    <row r="33" ht="20.25" customHeight="1" spans="1:5">
      <c r="A33" s="25"/>
      <c r="B33" s="25"/>
      <c r="C33" s="25" t="s">
        <v>120</v>
      </c>
      <c r="D33" s="56"/>
      <c r="E33" s="46"/>
    </row>
    <row r="34" ht="20.25" customHeight="1" spans="1:5">
      <c r="A34" s="25"/>
      <c r="B34" s="25"/>
      <c r="C34" s="25" t="s">
        <v>121</v>
      </c>
      <c r="D34" s="56"/>
      <c r="E34" s="46"/>
    </row>
    <row r="35" ht="20.25" customHeight="1" spans="1:5">
      <c r="A35" s="25"/>
      <c r="B35" s="25"/>
      <c r="C35" s="25" t="s">
        <v>122</v>
      </c>
      <c r="D35" s="56"/>
      <c r="E35" s="46"/>
    </row>
    <row r="36" ht="20.25" customHeight="1" spans="1:5">
      <c r="A36" s="25"/>
      <c r="B36" s="25"/>
      <c r="C36" s="25" t="s">
        <v>123</v>
      </c>
      <c r="D36" s="56"/>
      <c r="E36" s="46"/>
    </row>
    <row r="37" ht="20.25" customHeight="1" spans="1:5">
      <c r="A37" s="25"/>
      <c r="B37" s="25"/>
      <c r="C37" s="25"/>
      <c r="D37" s="25"/>
      <c r="E37" s="46"/>
    </row>
    <row r="38" ht="20.25" customHeight="1" spans="1:5">
      <c r="A38" s="50"/>
      <c r="B38" s="50"/>
      <c r="C38" s="50" t="s">
        <v>205</v>
      </c>
      <c r="D38" s="53"/>
      <c r="E38" s="114"/>
    </row>
    <row r="39" ht="20.25" customHeight="1" spans="1:5">
      <c r="A39" s="50"/>
      <c r="B39" s="50"/>
      <c r="C39" s="50"/>
      <c r="D39" s="50"/>
      <c r="E39" s="114"/>
    </row>
    <row r="40" ht="20.25" customHeight="1" spans="1:5">
      <c r="A40" s="51" t="s">
        <v>206</v>
      </c>
      <c r="B40" s="53">
        <f>B13+B6</f>
        <v>583.59</v>
      </c>
      <c r="C40" s="51" t="s">
        <v>207</v>
      </c>
      <c r="D40" s="76">
        <f>D38+D6</f>
        <v>583.59</v>
      </c>
      <c r="E40" s="11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4" sqref="D4:D6"/>
    </sheetView>
  </sheetViews>
  <sheetFormatPr defaultColWidth="10" defaultRowHeight="13.5"/>
  <cols>
    <col min="1" max="2" width="4.875" customWidth="1"/>
    <col min="3" max="3" width="6" customWidth="1"/>
    <col min="4" max="5" width="16.375" customWidth="1"/>
    <col min="6" max="6" width="11.5" customWidth="1"/>
    <col min="7" max="7" width="12.5" customWidth="1"/>
    <col min="8" max="8" width="10.875" customWidth="1"/>
    <col min="9" max="9" width="14.625" customWidth="1"/>
    <col min="10" max="10" width="11.375" customWidth="1"/>
    <col min="11" max="11" width="19" customWidth="1"/>
    <col min="12" max="12" width="9.75833333333333" customWidth="1"/>
  </cols>
  <sheetData>
    <row r="1" ht="16.35" customHeight="1" spans="1:1">
      <c r="A1" s="20"/>
    </row>
    <row r="2" ht="43.15" customHeight="1" spans="1:1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2" customHeight="1" spans="1:1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32" t="s">
        <v>29</v>
      </c>
      <c r="K3" s="32"/>
    </row>
    <row r="4" ht="24.95" customHeight="1" spans="1:11">
      <c r="A4" s="23" t="s">
        <v>148</v>
      </c>
      <c r="B4" s="23"/>
      <c r="C4" s="23"/>
      <c r="D4" s="23" t="s">
        <v>149</v>
      </c>
      <c r="E4" s="23" t="s">
        <v>128</v>
      </c>
      <c r="F4" s="23" t="s">
        <v>150</v>
      </c>
      <c r="G4" s="23"/>
      <c r="H4" s="23"/>
      <c r="I4" s="23"/>
      <c r="J4" s="23"/>
      <c r="K4" s="23" t="s">
        <v>151</v>
      </c>
    </row>
    <row r="5" ht="20.65" customHeight="1" spans="1:11">
      <c r="A5" s="23"/>
      <c r="B5" s="23"/>
      <c r="C5" s="23"/>
      <c r="D5" s="23"/>
      <c r="E5" s="23"/>
      <c r="F5" s="23" t="s">
        <v>131</v>
      </c>
      <c r="G5" s="23" t="s">
        <v>208</v>
      </c>
      <c r="H5" s="23"/>
      <c r="I5" s="23"/>
      <c r="J5" s="23" t="s">
        <v>209</v>
      </c>
      <c r="K5" s="23"/>
    </row>
    <row r="6" ht="28.5" customHeight="1" spans="1:11">
      <c r="A6" s="23" t="s">
        <v>155</v>
      </c>
      <c r="B6" s="23" t="s">
        <v>156</v>
      </c>
      <c r="C6" s="23" t="s">
        <v>157</v>
      </c>
      <c r="D6" s="23"/>
      <c r="E6" s="23"/>
      <c r="F6" s="23"/>
      <c r="G6" s="23" t="s">
        <v>188</v>
      </c>
      <c r="H6" s="23" t="s">
        <v>210</v>
      </c>
      <c r="I6" s="23" t="s">
        <v>181</v>
      </c>
      <c r="J6" s="23"/>
      <c r="K6" s="23"/>
    </row>
    <row r="7" ht="24.95" customHeight="1" spans="1:12">
      <c r="A7" s="105">
        <v>207</v>
      </c>
      <c r="B7" s="106" t="s">
        <v>158</v>
      </c>
      <c r="C7" s="106" t="s">
        <v>158</v>
      </c>
      <c r="D7" s="88" t="s">
        <v>159</v>
      </c>
      <c r="E7" s="107">
        <f>F7+K7</f>
        <v>51.09</v>
      </c>
      <c r="F7" s="107">
        <f>G7+H7+I7+J7</f>
        <v>51.09</v>
      </c>
      <c r="G7" s="97">
        <v>51.09</v>
      </c>
      <c r="H7" s="107"/>
      <c r="I7" s="108"/>
      <c r="J7" s="108"/>
      <c r="K7" s="109"/>
      <c r="L7" s="110"/>
    </row>
    <row r="8" ht="24.95" customHeight="1" spans="1:12">
      <c r="A8" s="91">
        <v>207</v>
      </c>
      <c r="B8" s="92" t="s">
        <v>158</v>
      </c>
      <c r="C8" s="92" t="s">
        <v>160</v>
      </c>
      <c r="D8" s="88" t="s">
        <v>161</v>
      </c>
      <c r="E8" s="107">
        <f t="shared" ref="E8:E14" si="0">F8+K8</f>
        <v>15.67</v>
      </c>
      <c r="F8" s="107">
        <f t="shared" ref="F8:F14" si="1">G8+H8+I8+J8</f>
        <v>15.67</v>
      </c>
      <c r="G8" s="97"/>
      <c r="H8" s="91">
        <v>15.67</v>
      </c>
      <c r="I8" s="108"/>
      <c r="J8" s="108"/>
      <c r="K8" s="111"/>
      <c r="L8" s="110"/>
    </row>
    <row r="9" ht="24.95" customHeight="1" spans="1:12">
      <c r="A9" s="91">
        <v>207</v>
      </c>
      <c r="B9" s="92" t="s">
        <v>158</v>
      </c>
      <c r="C9" s="92" t="s">
        <v>162</v>
      </c>
      <c r="D9" s="88" t="s">
        <v>163</v>
      </c>
      <c r="E9" s="107">
        <f t="shared" si="0"/>
        <v>493</v>
      </c>
      <c r="F9" s="107">
        <f t="shared" si="1"/>
        <v>0</v>
      </c>
      <c r="G9" s="97"/>
      <c r="H9" s="107"/>
      <c r="I9" s="108"/>
      <c r="J9" s="108"/>
      <c r="K9" s="112">
        <v>493</v>
      </c>
      <c r="L9" s="110"/>
    </row>
    <row r="10" ht="24.95" customHeight="1" spans="1:12">
      <c r="A10" s="91">
        <v>208</v>
      </c>
      <c r="B10" s="92" t="s">
        <v>164</v>
      </c>
      <c r="C10" s="92" t="s">
        <v>164</v>
      </c>
      <c r="D10" s="88" t="s">
        <v>165</v>
      </c>
      <c r="E10" s="107">
        <f t="shared" si="0"/>
        <v>7.48</v>
      </c>
      <c r="F10" s="107">
        <f t="shared" si="1"/>
        <v>7.48</v>
      </c>
      <c r="G10" s="97">
        <v>7.48</v>
      </c>
      <c r="H10" s="107"/>
      <c r="I10" s="108"/>
      <c r="J10" s="108"/>
      <c r="K10" s="111"/>
      <c r="L10" s="110"/>
    </row>
    <row r="11" ht="24.95" customHeight="1" spans="1:12">
      <c r="A11" s="91">
        <v>208</v>
      </c>
      <c r="B11" s="92" t="s">
        <v>164</v>
      </c>
      <c r="C11" s="92" t="s">
        <v>166</v>
      </c>
      <c r="D11" s="88" t="s">
        <v>167</v>
      </c>
      <c r="E11" s="107">
        <f t="shared" si="0"/>
        <v>3.74</v>
      </c>
      <c r="F11" s="107">
        <f t="shared" si="1"/>
        <v>3.74</v>
      </c>
      <c r="G11" s="97">
        <v>3.74</v>
      </c>
      <c r="H11" s="107"/>
      <c r="I11" s="108"/>
      <c r="J11" s="108"/>
      <c r="K11" s="111"/>
      <c r="L11" s="110"/>
    </row>
    <row r="12" ht="24.95" customHeight="1" spans="1:12">
      <c r="A12" s="91">
        <v>208</v>
      </c>
      <c r="B12" s="92" t="s">
        <v>162</v>
      </c>
      <c r="C12" s="92" t="s">
        <v>162</v>
      </c>
      <c r="D12" s="88" t="s">
        <v>168</v>
      </c>
      <c r="E12" s="107">
        <f t="shared" si="0"/>
        <v>0.23</v>
      </c>
      <c r="F12" s="107">
        <f t="shared" si="1"/>
        <v>0.23</v>
      </c>
      <c r="G12" s="97">
        <v>0.23</v>
      </c>
      <c r="H12" s="107"/>
      <c r="I12" s="108"/>
      <c r="J12" s="108"/>
      <c r="K12" s="111"/>
      <c r="L12" s="110"/>
    </row>
    <row r="13" ht="24.95" customHeight="1" spans="1:12">
      <c r="A13" s="91">
        <v>210</v>
      </c>
      <c r="B13" s="92" t="s">
        <v>169</v>
      </c>
      <c r="C13" s="92" t="s">
        <v>162</v>
      </c>
      <c r="D13" s="88" t="s">
        <v>170</v>
      </c>
      <c r="E13" s="107">
        <f t="shared" si="0"/>
        <v>6.78</v>
      </c>
      <c r="F13" s="107">
        <f t="shared" si="1"/>
        <v>6.78</v>
      </c>
      <c r="G13" s="97">
        <v>6.78</v>
      </c>
      <c r="H13" s="107"/>
      <c r="I13" s="108"/>
      <c r="J13" s="108"/>
      <c r="K13" s="111"/>
      <c r="L13" s="110"/>
    </row>
    <row r="14" ht="24.95" customHeight="1" spans="1:12">
      <c r="A14" s="91">
        <v>221</v>
      </c>
      <c r="B14" s="92" t="s">
        <v>160</v>
      </c>
      <c r="C14" s="92" t="s">
        <v>158</v>
      </c>
      <c r="D14" s="88" t="s">
        <v>171</v>
      </c>
      <c r="E14" s="107">
        <f t="shared" si="0"/>
        <v>5.6</v>
      </c>
      <c r="F14" s="107">
        <f t="shared" si="1"/>
        <v>5.6</v>
      </c>
      <c r="G14" s="97">
        <v>5.6</v>
      </c>
      <c r="H14" s="107"/>
      <c r="I14" s="108"/>
      <c r="J14" s="108"/>
      <c r="K14" s="111"/>
      <c r="L14" s="110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752E7DCE344B4D4CB002008410971C7B_13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