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<sst xmlns="http://schemas.openxmlformats.org/spreadsheetml/2006/main" count="802" uniqueCount="379">
  <si>
    <t>2025年部门预算公开表</t>
  </si>
  <si>
    <t>单位编码：</t>
  </si>
  <si>
    <t>单位名称：</t>
  </si>
  <si>
    <t>岳阳市南湖新区住房保障服务中心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</si>
  <si>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</si>
  <si>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</si>
  <si>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</si>
  <si>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</si>
  <si>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</si>
  <si>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</si>
  <si>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</si>
  <si>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</si>
  <si>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</si>
  <si>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</si>
  <si>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</si>
  <si>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</si>
  <si>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</si>
  <si>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</si>
  <si>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</si>
  <si>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</si>
  <si>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</si>
  <si>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</si>
  <si>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</si>
  <si>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</si>
  <si>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</si>
  <si>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</si>
  <si>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</si>
  <si>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</si>
  <si>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</si>
  <si>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</si>
  <si>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</si>
  <si>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</si>
  <si>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</si>
  <si>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</si>
  <si>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</si>
  <si>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</si>
  <si>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</si>
  <si>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</si>
  <si>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</si>
  <si>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</si>
  <si>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</si>
  <si>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</si>
  <si>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</si>
  <si>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</si>
  <si>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</si>
  <si>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</si>
  <si>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</si>
  <si>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</si>
  <si>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</si>
  <si>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</si>
  <si>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</si>
  <si>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</si>
  <si>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</si>
  <si>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</si>
  <si>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</si>
  <si>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</si>
  <si>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</si>
  <si>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</si>
  <si>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</si>
  <si>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</si>
  <si>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</si>
  <si>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</si>
  <si>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</si>
  <si>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</si>
  <si>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</si>
  <si>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</si>
  <si>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</si>
  <si>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</si>
  <si>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</si>
  <si>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</si>
  <si>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</si>
  <si>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</si>
  <si>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</si>
  <si>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</si>
  <si>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</si>
  <si>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</si>
  <si>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</si>
  <si>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</si>
  <si>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</si>
  <si>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</si>
  <si>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</si>
  <si>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</si>
  <si>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</si>
  <si>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</si>
  <si>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</si>
  <si>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</si>
  <si>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</si>
  <si>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</si>
  <si>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</si>
  <si>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</si>
  <si>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</si>
  <si>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</si>
  <si>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</si>
  <si>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</si>
  <si>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</si>
  <si>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</si>
  <si>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</si>
  <si>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</si>
  <si>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</si>
  <si>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</si>
  <si>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</si>
  <si>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</si>
  <si>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</si>
  <si>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</si>
  <si>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</si>
  <si>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</si>
  <si>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</si>
  <si>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</si>
  <si>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</si>
  <si>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</si>
  <si>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</si>
  <si>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</si>
  <si>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</si>
  <si>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</si>
  <si>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</si>
  <si>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</si>
  <si>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</si>
  <si>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</si>
  <si>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</si>
  <si>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</si>
  <si>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</si>
  <si>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</si>
  <si>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</si>
  <si>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</si>
  <si>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</si>
  <si>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</si>
  <si>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</si>
  <si>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</si>
  <si>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</si>
  <si>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</si>
  <si>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</si>
  <si>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</si>
  <si>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</si>
  <si>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</si>
  <si>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</si>
  <si>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</si>
  <si>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</si>
  <si>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</si>
  <si>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</si>
  <si>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</si>
  <si>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</si>
  <si>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</si>
  <si>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</si>
  <si>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</si>
  <si>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</si>
  <si>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</si>
  <si>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</si>
  <si>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</si>
  <si>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</si>
  <si>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</si>
  <si>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</si>
  <si>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</si>
  <si>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</si>
  <si>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</si>
  <si>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</si>
  <si>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</si>
  <si>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</si>
  <si>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</si>
  <si>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 xml:space="preserve"> 工资福利支出-养老保险</t>
  </si>
  <si>
    <t>208</t>
  </si>
  <si>
    <t>06</t>
  </si>
  <si>
    <t>工资福利支出-职来年金</t>
  </si>
  <si>
    <t>工资福利支出-工伤保险</t>
  </si>
  <si>
    <t>210</t>
  </si>
  <si>
    <t>11</t>
  </si>
  <si>
    <t>99</t>
  </si>
  <si>
    <t>工资福利支出-医疗保险</t>
  </si>
  <si>
    <t>03</t>
  </si>
  <si>
    <t>01</t>
  </si>
  <si>
    <t>行政运行-工资福利支出-工资、津贴及绩效</t>
  </si>
  <si>
    <t>行政运行-工资福利支出-伙食补助</t>
  </si>
  <si>
    <t>215</t>
  </si>
  <si>
    <t>02</t>
  </si>
  <si>
    <t>公用经费</t>
  </si>
  <si>
    <t>其他运转经费</t>
  </si>
  <si>
    <t>221</t>
  </si>
  <si>
    <t>工资福利支出-住房公积金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</si>
  <si>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</si>
  <si>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</si>
  <si>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</si>
  <si>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</si>
  <si>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</si>
  <si>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</si>
  <si>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</si>
  <si>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</si>
  <si>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</si>
  <si>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</si>
  <si>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</si>
  <si>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</si>
  <si>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</si>
  <si>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</si>
  <si>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</si>
  <si>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</si>
  <si>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</si>
  <si>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</si>
  <si>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</si>
  <si>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</si>
  <si>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</si>
  <si>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</si>
  <si>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</si>
  <si>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</si>
  <si>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</si>
  <si>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</si>
  <si>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</si>
  <si>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</si>
  <si>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</si>
  <si>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</si>
  <si>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</si>
  <si>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</si>
  <si>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</si>
  <si>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（三十一）项目支出</t>
  </si>
  <si>
    <t>二、年终结转结余</t>
  </si>
  <si>
    <t>收    入    总    计</t>
  </si>
  <si>
    <t>支    出    总    计</t>
  </si>
  <si>
    <t>人员经费</t>
  </si>
  <si>
    <t>商品和服务支出</t>
  </si>
  <si>
    <t>机关事业单位基本养老保险缴费支出</t>
  </si>
  <si>
    <t>机关事业单位职业年金缴费支出</t>
  </si>
  <si>
    <t>财政对工伤保险基金的补助</t>
  </si>
  <si>
    <t>其他行政事业单位医疗支出</t>
  </si>
  <si>
    <t>工资福利支出-工资、津贴及绩效</t>
  </si>
  <si>
    <t>工资福利支出-伙食补助</t>
  </si>
  <si>
    <t>其他保障性安居工程支出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</si>
  <si>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</si>
  <si>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</si>
  <si>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</si>
  <si>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</si>
  <si>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</si>
  <si>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</si>
  <si>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</si>
  <si>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</si>
  <si>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</si>
  <si>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</si>
  <si>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</si>
  <si>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</si>
  <si>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</si>
  <si>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</si>
  <si>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</si>
  <si>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</si>
  <si>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</si>
  <si>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</si>
  <si>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</si>
  <si>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</si>
  <si>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</si>
  <si>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</si>
  <si>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</si>
  <si>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</si>
  <si>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</si>
  <si>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</si>
  <si>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</si>
  <si>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</si>
  <si>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</si>
  <si>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</si>
  <si>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</si>
  <si>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</si>
  <si>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</si>
  <si>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</si>
  <si>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</si>
  <si>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</si>
  <si>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</si>
  <si>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</si>
  <si>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</si>
  <si>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</si>
  <si>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</si>
  <si>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</si>
  <si>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</si>
  <si>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</si>
  <si>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</si>
  <si>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</si>
  <si>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</si>
  <si>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</si>
  <si>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</si>
  <si>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</si>
  <si>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</si>
  <si>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</si>
  <si>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</si>
  <si>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</si>
  <si>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</si>
  <si>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</si>
  <si>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</si>
  <si>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</si>
  <si>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</si>
  <si>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</si>
  <si>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</si>
  <si>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</si>
  <si>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</si>
  <si>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</si>
  <si>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基他保障性安居工程支出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</si>
  <si>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</si>
  <si>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</si>
  <si>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</si>
  <si>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</si>
  <si>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</si>
  <si>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</si>
  <si>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</si>
  <si>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</si>
  <si>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</si>
  <si>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</si>
  <si>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无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</si>
  <si>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</si>
  <si>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</si>
  <si>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</si>
  <si>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</si>
  <si>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</si>
  <si>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</si>
  <si>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</si>
  <si>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</si>
  <si>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</si>
  <si>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</si>
  <si>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</si>
  <si>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</si>
  <si>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</si>
  <si>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</si>
  <si>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</si>
  <si>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</si>
  <si>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租赁住房货币补贴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</si>
  <si>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</si>
  <si>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</si>
  <si>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</si>
  <si>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</si>
  <si>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</si>
  <si>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</si>
  <si>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</si>
  <si>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</si>
  <si>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</si>
  <si>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</si>
  <si>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</si>
  <si>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</si>
  <si>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</si>
  <si>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岳阳市南湖新区住房保障服务中心公租房货币补贴的发放</t>
  </si>
  <si>
    <t>对500户四季度的租赁住房补贴发放</t>
  </si>
  <si>
    <t>成本指标</t>
  </si>
  <si>
    <t>经济成本指标</t>
  </si>
  <si>
    <t>130万发放500户租赁住房补贴</t>
  </si>
  <si>
    <t>社会成本指标</t>
  </si>
  <si>
    <t>发放500户租赁住房补贴</t>
  </si>
  <si>
    <t>生态环境成本指标</t>
  </si>
  <si>
    <t>产出指标</t>
  </si>
  <si>
    <t>数量指标</t>
  </si>
  <si>
    <t>时效指标</t>
  </si>
  <si>
    <t>完成全年发放500户租赁住房补贴</t>
  </si>
  <si>
    <t>质量指标</t>
  </si>
  <si>
    <t>满意度指标</t>
  </si>
  <si>
    <t>服务对象满意度指标</t>
  </si>
  <si>
    <t>获取补贴户满意度</t>
  </si>
  <si>
    <t>效益指标</t>
  </si>
  <si>
    <t>经济效益指标</t>
  </si>
  <si>
    <t>实际发放户数</t>
  </si>
  <si>
    <t>95%%</t>
  </si>
  <si>
    <t>社会效益指标</t>
  </si>
  <si>
    <t>生态效益指标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</si>
  <si>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</si>
  <si>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</si>
  <si>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</si>
  <si>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</si>
  <si>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</si>
  <si>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资金总额：287.19</t>
  </si>
  <si>
    <t>按收入性质分</t>
  </si>
  <si>
    <t>按支出性质分</t>
  </si>
  <si>
    <t>其中：一般公共预算拨款：287.19</t>
  </si>
  <si>
    <t>其中：基本支出：157.19</t>
  </si>
  <si>
    <t xml:space="preserve">      政府性基金拨款：  0万元</t>
  </si>
  <si>
    <t xml:space="preserve">      项目支出：  130万元</t>
  </si>
  <si>
    <t xml:space="preserve">      纳入专户管理的非税收入拨款：  0万元</t>
  </si>
  <si>
    <t xml:space="preserve">      其他资金：     0 万元</t>
  </si>
  <si>
    <t>部门职能       职责概述</t>
  </si>
  <si>
    <t>1.负责本区所属公共租赁住房建设和筹集管理；
2.负责本区所属公共租赁住房资格（含租赁补贴）审核和分配管理；
3.负责本区所属公共租赁住房租赁补贴给付；
4.负责本区所属公共租赁住房租金收缴管理；
5.负责本区所属公共租赁住房维修养护；
6.负责本区所属公共租赁住房运营及动态管理；
7.负责国家、省、市有关物业管理和专项维修资金管理的法律、法规和政策的宣传、贯彻执行；
8.负责本行政区域内物业管理活动的日常监督管理工作；
9.负责对本行政区域内物业服务质量进行监督管理；
10.负责对本行政区域内物业承接查验、物业服务企业退出交接活动进行指导和监督；
11.负责处理本行政区域内物业管理活动中的投诉与纠纷；
12.负责本行政区域内物业专项维修资金使用工作。</t>
  </si>
  <si>
    <t>整体绩效目标</t>
  </si>
  <si>
    <t>目标1：完成公租房租金补贴审查、发放。</t>
  </si>
  <si>
    <t>目标2：持续加大住房保障力度。完成56户保障性租赁住房改建，入住。</t>
  </si>
  <si>
    <t>目标3：完成人才公寓43套退租再入住分配、租金、水电费、物业费收缴</t>
  </si>
  <si>
    <t>目标4：完成租金收缴。</t>
  </si>
  <si>
    <t>目标5：全力规范物业管理服务活动。指导、督促各街道、小区做好物业服务活动.</t>
  </si>
  <si>
    <t>部门整体支出年度绩效指标</t>
  </si>
  <si>
    <t>指标值及单位</t>
  </si>
  <si>
    <t>履职目标实现</t>
  </si>
  <si>
    <t>满意度</t>
  </si>
  <si>
    <t>重点工作任务完成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</si>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</sst>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6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7"/>
      <name val="SimSun"/>
      <charset val="134"/>
    </font>
    <font>
      <sz val="11"/>
      <color rgb="FF000000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8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2" fillId="23" borderId="2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15" borderId="21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4" borderId="20" applyNumberFormat="0" applyAlignment="0" applyProtection="0">
      <alignment vertical="center"/>
    </xf>
    <xf numFmtId="0" fontId="43" fillId="14" borderId="24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14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6" fillId="0" borderId="8" xfId="49" applyFont="1" applyBorder="1" applyAlignment="1">
      <alignment vertical="center" wrapText="1"/>
    </xf>
    <xf numFmtId="9" fontId="16" fillId="0" borderId="8" xfId="49" applyNumberFormat="1" applyFont="1" applyBorder="1" applyAlignment="1">
      <alignment horizontal="center" vertical="center" wrapText="1"/>
    </xf>
    <xf numFmtId="0" fontId="16" fillId="0" borderId="8" xfId="49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7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" fontId="15" fillId="0" borderId="8" xfId="0" applyNumberFormat="1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4" fontId="16" fillId="0" borderId="8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7" fillId="2" borderId="8" xfId="0" applyFont="1" applyFill="1" applyBorder="1" applyAlignment="1">
      <alignment horizontal="left" vertical="center" wrapText="1"/>
    </xf>
    <xf numFmtId="4" fontId="7" fillId="0" borderId="8" xfId="0" applyNumberFormat="1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vertical="center" wrapText="1"/>
    </xf>
    <xf numFmtId="0" fontId="20" fillId="0" borderId="8" xfId="0" applyFont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4" fontId="20" fillId="0" borderId="12" xfId="0" applyNumberFormat="1" applyFont="1" applyBorder="1" applyAlignment="1">
      <alignment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vertical="center" wrapText="1"/>
    </xf>
    <xf numFmtId="4" fontId="20" fillId="0" borderId="8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9" fontId="20" fillId="0" borderId="8" xfId="0" applyNumberFormat="1" applyFont="1" applyBorder="1" applyAlignment="1">
      <alignment vertical="center" wrapText="1"/>
    </xf>
    <xf numFmtId="4" fontId="15" fillId="0" borderId="8" xfId="0" applyNumberFormat="1" applyFont="1" applyBorder="1" applyAlignment="1">
      <alignment horizontal="right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176" fontId="15" fillId="0" borderId="8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22" fillId="0" borderId="1" xfId="0" applyFont="1" applyBorder="1">
      <alignment vertical="center"/>
    </xf>
    <xf numFmtId="4" fontId="15" fillId="0" borderId="13" xfId="50" applyNumberFormat="1" applyFont="1" applyBorder="1" applyAlignment="1">
      <alignment horizontal="center" vertical="center" wrapText="1"/>
    </xf>
    <xf numFmtId="4" fontId="20" fillId="0" borderId="0" xfId="50" applyNumberFormat="1" applyFont="1" applyBorder="1" applyAlignment="1">
      <alignment horizontal="center" vertical="center" wrapText="1"/>
    </xf>
    <xf numFmtId="4" fontId="15" fillId="0" borderId="14" xfId="5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vertical="center" wrapText="1"/>
    </xf>
    <xf numFmtId="4" fontId="15" fillId="0" borderId="9" xfId="49" applyNumberFormat="1" applyFont="1" applyBorder="1" applyAlignment="1">
      <alignment horizontal="center" vertical="center" wrapText="1"/>
    </xf>
    <xf numFmtId="4" fontId="20" fillId="0" borderId="8" xfId="5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" fontId="15" fillId="0" borderId="1" xfId="49" applyNumberFormat="1" applyFont="1" applyBorder="1" applyAlignment="1">
      <alignment horizontal="center" vertical="center" wrapText="1"/>
    </xf>
    <xf numFmtId="4" fontId="20" fillId="0" borderId="15" xfId="50" applyNumberFormat="1" applyFont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" fontId="20" fillId="0" borderId="15" xfId="5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" fontId="20" fillId="0" borderId="8" xfId="50" applyNumberFormat="1" applyFont="1" applyBorder="1" applyAlignment="1">
      <alignment vertical="center" wrapText="1"/>
    </xf>
    <xf numFmtId="4" fontId="20" fillId="0" borderId="9" xfId="50" applyNumberFormat="1" applyFont="1" applyBorder="1" applyAlignment="1">
      <alignment horizontal="center" vertical="center" wrapText="1"/>
    </xf>
    <xf numFmtId="0" fontId="20" fillId="0" borderId="1" xfId="5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4" fontId="15" fillId="0" borderId="8" xfId="49" applyNumberFormat="1" applyFont="1" applyFill="1" applyBorder="1" applyAlignment="1">
      <alignment horizontal="center" vertical="center" wrapText="1"/>
    </xf>
    <xf numFmtId="4" fontId="15" fillId="2" borderId="8" xfId="49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176" fontId="15" fillId="0" borderId="10" xfId="49" applyNumberFormat="1" applyFont="1" applyFill="1" applyBorder="1" applyAlignment="1">
      <alignment horizontal="center" vertical="center" wrapText="1"/>
    </xf>
    <xf numFmtId="4" fontId="15" fillId="0" borderId="10" xfId="49" applyNumberFormat="1" applyFont="1" applyFill="1" applyBorder="1" applyAlignment="1">
      <alignment horizontal="center" vertical="center" wrapText="1"/>
    </xf>
    <xf numFmtId="4" fontId="15" fillId="2" borderId="10" xfId="49" applyNumberFormat="1" applyFont="1" applyFill="1" applyBorder="1" applyAlignment="1">
      <alignment horizontal="center" vertical="center" wrapText="1"/>
    </xf>
    <xf numFmtId="4" fontId="15" fillId="2" borderId="16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4" fontId="15" fillId="0" borderId="1" xfId="49" applyNumberFormat="1" applyFont="1" applyFill="1" applyBorder="1" applyAlignment="1">
      <alignment horizontal="center" vertical="center" wrapText="1"/>
    </xf>
    <xf numFmtId="4" fontId="15" fillId="2" borderId="1" xfId="49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0" fillId="0" borderId="17" xfId="0" applyFont="1" applyBorder="1">
      <alignment vertical="center"/>
    </xf>
    <xf numFmtId="0" fontId="1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8" sqref="G8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3.125" customWidth="1"/>
    <col min="9" max="10" width="9.76666666666667" customWidth="1"/>
  </cols>
  <sheetData>
    <row r="1" ht="73.3" customHeight="1" spans="1:9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ht="23.25" customHeight="1" spans="1:9">
      <c r="A2" s="28"/>
      <c r="B2" s="28"/>
      <c r="C2" s="28"/>
      <c r="D2" s="28"/>
      <c r="E2" s="28"/>
      <c r="F2" s="28"/>
      <c r="G2" s="28"/>
      <c r="H2" s="28"/>
      <c r="I2" s="28"/>
    </row>
    <row r="3" ht="21.55" customHeight="1" spans="1:9">
      <c r="A3" s="28"/>
      <c r="B3" s="28"/>
      <c r="C3" s="28"/>
      <c r="D3" s="28"/>
      <c r="E3" s="28"/>
      <c r="F3" s="28"/>
      <c r="G3" s="28"/>
      <c r="H3" s="28"/>
      <c r="I3" s="28"/>
    </row>
    <row r="4" ht="39.65" customHeight="1" spans="1:9">
      <c r="A4" s="140"/>
      <c r="B4" s="141"/>
      <c r="C4" s="26"/>
      <c r="D4" s="140" t="s">
        <v>1</v>
      </c>
      <c r="E4" s="141">
        <v>137001</v>
      </c>
      <c r="F4" s="141"/>
      <c r="G4" s="141"/>
      <c r="H4" s="141"/>
      <c r="I4" s="26"/>
    </row>
    <row r="5" ht="54.3" customHeight="1" spans="1:9">
      <c r="A5" s="140"/>
      <c r="B5" s="141"/>
      <c r="C5" s="26"/>
      <c r="D5" s="140" t="s">
        <v>2</v>
      </c>
      <c r="E5" s="141" t="s">
        <v>3</v>
      </c>
      <c r="F5" s="141"/>
      <c r="G5" s="141"/>
      <c r="H5" s="141"/>
      <c r="I5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6" sqref="A6:G8"/>
    </sheetView>
  </sheetViews>
  <sheetFormatPr defaultColWidth="10" defaultRowHeight="13.5" outlineLevelRow="7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6"/>
    </row>
    <row r="2" ht="44.85" customHeight="1" spans="1:13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2.4" customHeight="1" spans="1:13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37" t="s">
        <v>29</v>
      </c>
      <c r="M3" s="37"/>
    </row>
    <row r="4" ht="42.25" customHeight="1" spans="1:13">
      <c r="A4" s="29" t="s">
        <v>147</v>
      </c>
      <c r="B4" s="29"/>
      <c r="C4" s="29"/>
      <c r="D4" s="60" t="s">
        <v>148</v>
      </c>
      <c r="E4" s="29" t="s">
        <v>192</v>
      </c>
      <c r="F4" s="29" t="s">
        <v>178</v>
      </c>
      <c r="G4" s="29"/>
      <c r="H4" s="29"/>
      <c r="I4" s="29"/>
      <c r="J4" s="29"/>
      <c r="K4" s="29" t="s">
        <v>182</v>
      </c>
      <c r="L4" s="29"/>
      <c r="M4" s="29"/>
    </row>
    <row r="5" ht="39.65" customHeight="1" spans="1:13">
      <c r="A5" s="29" t="s">
        <v>154</v>
      </c>
      <c r="B5" s="29" t="s">
        <v>155</v>
      </c>
      <c r="C5" s="29" t="s">
        <v>156</v>
      </c>
      <c r="D5" s="61"/>
      <c r="E5" s="29"/>
      <c r="F5" s="29" t="s">
        <v>128</v>
      </c>
      <c r="G5" s="29" t="s">
        <v>224</v>
      </c>
      <c r="H5" s="29" t="s">
        <v>225</v>
      </c>
      <c r="I5" s="29" t="s">
        <v>223</v>
      </c>
      <c r="J5" s="29" t="s">
        <v>226</v>
      </c>
      <c r="K5" s="29" t="s">
        <v>128</v>
      </c>
      <c r="L5" s="29" t="s">
        <v>193</v>
      </c>
      <c r="M5" s="29" t="s">
        <v>227</v>
      </c>
    </row>
    <row r="6" ht="24" customHeight="1" spans="1:13">
      <c r="A6" s="83">
        <v>215</v>
      </c>
      <c r="B6" s="83" t="s">
        <v>167</v>
      </c>
      <c r="C6" s="83" t="s">
        <v>168</v>
      </c>
      <c r="D6" s="84" t="s">
        <v>220</v>
      </c>
      <c r="E6" s="84">
        <v>81.26</v>
      </c>
      <c r="F6" s="84">
        <v>81.26</v>
      </c>
      <c r="G6" s="84">
        <v>81.26</v>
      </c>
      <c r="H6" s="86"/>
      <c r="I6" s="29"/>
      <c r="J6" s="29"/>
      <c r="K6" s="87">
        <f>L6+M6</f>
        <v>0</v>
      </c>
      <c r="L6" s="29"/>
      <c r="M6" s="29"/>
    </row>
    <row r="7" ht="24" customHeight="1" spans="1:13">
      <c r="A7" s="83">
        <v>215</v>
      </c>
      <c r="B7" s="83" t="s">
        <v>167</v>
      </c>
      <c r="C7" s="83" t="s">
        <v>168</v>
      </c>
      <c r="D7" s="84" t="s">
        <v>221</v>
      </c>
      <c r="E7" s="84">
        <v>3.24</v>
      </c>
      <c r="F7" s="84">
        <v>3.24</v>
      </c>
      <c r="G7" s="84">
        <v>3.24</v>
      </c>
      <c r="H7" s="86"/>
      <c r="I7" s="29"/>
      <c r="J7" s="29"/>
      <c r="K7" s="87">
        <f>L7+M7</f>
        <v>0</v>
      </c>
      <c r="L7" s="29"/>
      <c r="M7" s="29"/>
    </row>
    <row r="8" ht="24" customHeight="1" spans="1:13">
      <c r="A8" s="86"/>
      <c r="B8" s="86"/>
      <c r="C8" s="86"/>
      <c r="D8" s="86"/>
      <c r="E8" s="86">
        <f t="shared" ref="E8:G8" si="0">SUM(E6:E7)</f>
        <v>84.5</v>
      </c>
      <c r="F8" s="86">
        <f t="shared" si="0"/>
        <v>84.5</v>
      </c>
      <c r="G8" s="86">
        <f t="shared" si="0"/>
        <v>84.5</v>
      </c>
      <c r="H8" s="86"/>
      <c r="I8" s="29"/>
      <c r="J8" s="29"/>
      <c r="K8" s="87">
        <f>L8+M8</f>
        <v>0</v>
      </c>
      <c r="L8" s="29"/>
      <c r="M8" s="29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G15" sqref="G15"/>
    </sheetView>
  </sheetViews>
  <sheetFormatPr defaultColWidth="10" defaultRowHeight="13.5" outlineLevelRow="7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6"/>
    </row>
    <row r="2" ht="50" customHeight="1" spans="1:21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ht="24.15" customHeight="1" spans="1:21">
      <c r="A3" s="41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37" t="s">
        <v>29</v>
      </c>
      <c r="U3" s="37"/>
    </row>
    <row r="4" ht="26.7" customHeight="1" spans="1:21">
      <c r="A4" s="29" t="s">
        <v>147</v>
      </c>
      <c r="B4" s="29"/>
      <c r="C4" s="29"/>
      <c r="D4" s="60" t="s">
        <v>148</v>
      </c>
      <c r="E4" s="29" t="s">
        <v>192</v>
      </c>
      <c r="F4" s="29" t="s">
        <v>228</v>
      </c>
      <c r="G4" s="29"/>
      <c r="H4" s="29"/>
      <c r="I4" s="29"/>
      <c r="J4" s="29"/>
      <c r="K4" s="29" t="s">
        <v>229</v>
      </c>
      <c r="L4" s="29"/>
      <c r="M4" s="29"/>
      <c r="N4" s="29"/>
      <c r="O4" s="29"/>
      <c r="P4" s="29"/>
      <c r="Q4" s="29" t="s">
        <v>223</v>
      </c>
      <c r="R4" s="29" t="s">
        <v>230</v>
      </c>
      <c r="S4" s="29"/>
      <c r="T4" s="29"/>
      <c r="U4" s="29"/>
    </row>
    <row r="5" ht="56.05" customHeight="1" spans="1:21">
      <c r="A5" s="29" t="s">
        <v>154</v>
      </c>
      <c r="B5" s="29" t="s">
        <v>155</v>
      </c>
      <c r="C5" s="29" t="s">
        <v>156</v>
      </c>
      <c r="D5" s="61"/>
      <c r="E5" s="29"/>
      <c r="F5" s="29" t="s">
        <v>128</v>
      </c>
      <c r="G5" s="29" t="s">
        <v>231</v>
      </c>
      <c r="H5" s="29" t="s">
        <v>232</v>
      </c>
      <c r="I5" s="29" t="s">
        <v>233</v>
      </c>
      <c r="J5" s="29" t="s">
        <v>234</v>
      </c>
      <c r="K5" s="29" t="s">
        <v>128</v>
      </c>
      <c r="L5" s="29" t="s">
        <v>235</v>
      </c>
      <c r="M5" s="29" t="s">
        <v>236</v>
      </c>
      <c r="N5" s="29" t="s">
        <v>237</v>
      </c>
      <c r="O5" s="29" t="s">
        <v>238</v>
      </c>
      <c r="P5" s="29" t="s">
        <v>239</v>
      </c>
      <c r="Q5" s="29"/>
      <c r="R5" s="29" t="s">
        <v>128</v>
      </c>
      <c r="S5" s="29" t="s">
        <v>240</v>
      </c>
      <c r="T5" s="29" t="s">
        <v>241</v>
      </c>
      <c r="U5" s="29" t="s">
        <v>226</v>
      </c>
    </row>
    <row r="6" ht="28" customHeight="1" spans="1:21">
      <c r="A6" s="83">
        <v>215</v>
      </c>
      <c r="B6" s="83" t="s">
        <v>167</v>
      </c>
      <c r="C6" s="83" t="s">
        <v>168</v>
      </c>
      <c r="D6" s="84" t="s">
        <v>220</v>
      </c>
      <c r="E6" s="84">
        <v>81.26</v>
      </c>
      <c r="F6" s="84">
        <v>81.26</v>
      </c>
      <c r="G6" s="84">
        <v>81.26</v>
      </c>
      <c r="H6" s="85"/>
      <c r="I6" s="85"/>
      <c r="J6" s="85"/>
      <c r="K6" s="85">
        <f>L6+M6+N6+O6+P6+Q6</f>
        <v>0</v>
      </c>
      <c r="L6" s="85"/>
      <c r="M6" s="85"/>
      <c r="N6" s="85"/>
      <c r="O6" s="85"/>
      <c r="P6" s="85"/>
      <c r="Q6" s="85"/>
      <c r="R6" s="85">
        <f>S6+T6+U6</f>
        <v>0</v>
      </c>
      <c r="S6" s="85"/>
      <c r="T6" s="85"/>
      <c r="U6" s="85"/>
    </row>
    <row r="7" ht="28" customHeight="1" spans="1:21">
      <c r="A7" s="83">
        <v>215</v>
      </c>
      <c r="B7" s="83" t="s">
        <v>167</v>
      </c>
      <c r="C7" s="83" t="s">
        <v>168</v>
      </c>
      <c r="D7" s="84" t="s">
        <v>221</v>
      </c>
      <c r="E7" s="84">
        <v>3.24</v>
      </c>
      <c r="F7" s="84">
        <v>3.24</v>
      </c>
      <c r="G7" s="84">
        <v>3.24</v>
      </c>
      <c r="H7" s="85"/>
      <c r="I7" s="85"/>
      <c r="J7" s="85"/>
      <c r="K7" s="85">
        <f>L7+M7+N7+O7+P7+Q7</f>
        <v>0</v>
      </c>
      <c r="L7" s="85"/>
      <c r="M7" s="85"/>
      <c r="N7" s="85"/>
      <c r="O7" s="85"/>
      <c r="P7" s="85"/>
      <c r="Q7" s="85"/>
      <c r="R7" s="85">
        <f>S7+T7+U7</f>
        <v>0</v>
      </c>
      <c r="S7" s="85"/>
      <c r="T7" s="85"/>
      <c r="U7" s="85"/>
    </row>
    <row r="8" ht="28" customHeight="1" spans="1:21">
      <c r="A8" s="86"/>
      <c r="B8" s="86"/>
      <c r="C8" s="86"/>
      <c r="D8" s="86"/>
      <c r="E8" s="86">
        <f t="shared" ref="E8:G8" si="0">SUM(E6:E7)</f>
        <v>84.5</v>
      </c>
      <c r="F8" s="86">
        <f t="shared" si="0"/>
        <v>84.5</v>
      </c>
      <c r="G8" s="86">
        <f t="shared" si="0"/>
        <v>84.5</v>
      </c>
      <c r="H8" s="85"/>
      <c r="I8" s="85"/>
      <c r="J8" s="85"/>
      <c r="K8" s="85">
        <f>L8+M8+N8+O8+P8+Q8</f>
        <v>0</v>
      </c>
      <c r="L8" s="85"/>
      <c r="M8" s="85"/>
      <c r="N8" s="85"/>
      <c r="O8" s="85"/>
      <c r="P8" s="85"/>
      <c r="Q8" s="85"/>
      <c r="R8" s="85">
        <f>S8+T8+U8</f>
        <v>0</v>
      </c>
      <c r="S8" s="85"/>
      <c r="T8" s="85"/>
      <c r="U8" s="85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6"/>
    </row>
    <row r="2" ht="46.55" customHeight="1" spans="1:10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</row>
    <row r="3" ht="24.15" customHeight="1" spans="1:10">
      <c r="A3" s="41" t="s">
        <v>28</v>
      </c>
      <c r="B3" s="41"/>
      <c r="C3" s="41"/>
      <c r="D3" s="41"/>
      <c r="E3" s="41"/>
      <c r="F3" s="41"/>
      <c r="G3" s="41"/>
      <c r="H3" s="41"/>
      <c r="I3" s="37" t="s">
        <v>29</v>
      </c>
      <c r="J3" s="37"/>
    </row>
    <row r="4" ht="23.25" customHeight="1" spans="1:10">
      <c r="A4" s="29" t="s">
        <v>147</v>
      </c>
      <c r="B4" s="29"/>
      <c r="C4" s="29"/>
      <c r="D4" s="60" t="s">
        <v>148</v>
      </c>
      <c r="E4" s="29" t="s">
        <v>242</v>
      </c>
      <c r="F4" s="29" t="s">
        <v>243</v>
      </c>
      <c r="G4" s="29" t="s">
        <v>244</v>
      </c>
      <c r="H4" s="29" t="s">
        <v>245</v>
      </c>
      <c r="I4" s="29" t="s">
        <v>246</v>
      </c>
      <c r="J4" s="29" t="s">
        <v>247</v>
      </c>
    </row>
    <row r="5" ht="23.25" customHeight="1" spans="1:10">
      <c r="A5" s="29" t="s">
        <v>154</v>
      </c>
      <c r="B5" s="29" t="s">
        <v>155</v>
      </c>
      <c r="C5" s="29" t="s">
        <v>156</v>
      </c>
      <c r="D5" s="61"/>
      <c r="E5" s="29"/>
      <c r="F5" s="29"/>
      <c r="G5" s="29"/>
      <c r="H5" s="29"/>
      <c r="I5" s="29"/>
      <c r="J5" s="29"/>
    </row>
    <row r="6" ht="22.8" customHeight="1" spans="1:10">
      <c r="A6" s="53"/>
      <c r="B6" s="53"/>
      <c r="C6" s="53"/>
      <c r="D6" s="53"/>
      <c r="E6" s="55">
        <f>F6+G6+H6+I6+J6</f>
        <v>0</v>
      </c>
      <c r="F6" s="56"/>
      <c r="G6" s="56"/>
      <c r="H6" s="56"/>
      <c r="I6" s="56"/>
      <c r="J6" s="56"/>
    </row>
    <row r="7" ht="22.8" customHeight="1" spans="1:10">
      <c r="A7" s="53"/>
      <c r="B7" s="53"/>
      <c r="C7" s="53"/>
      <c r="D7" s="53"/>
      <c r="E7" s="55">
        <f>F7+G7+H7+I7+J7</f>
        <v>0</v>
      </c>
      <c r="F7" s="56"/>
      <c r="G7" s="56"/>
      <c r="H7" s="56"/>
      <c r="I7" s="56"/>
      <c r="J7" s="56"/>
    </row>
    <row r="8" ht="22.8" customHeight="1" spans="1:10">
      <c r="A8" s="53"/>
      <c r="B8" s="53"/>
      <c r="C8" s="53"/>
      <c r="D8" s="53"/>
      <c r="E8" s="55">
        <f>F8+G8+H8+I8+J8</f>
        <v>0</v>
      </c>
      <c r="F8" s="56"/>
      <c r="G8" s="56"/>
      <c r="H8" s="56"/>
      <c r="I8" s="56"/>
      <c r="J8" s="56"/>
    </row>
    <row r="9" ht="22.8" customHeight="1" spans="1:10">
      <c r="A9" s="63"/>
      <c r="B9" s="63"/>
      <c r="C9" s="63"/>
      <c r="D9" s="63"/>
      <c r="E9" s="55">
        <f>F9+G9+H9+I9+J9</f>
        <v>0</v>
      </c>
      <c r="F9" s="59"/>
      <c r="G9" s="59"/>
      <c r="H9" s="59"/>
      <c r="I9" s="59"/>
      <c r="J9" s="59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6"/>
    </row>
    <row r="2" ht="40.5" customHeight="1" spans="1:17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15" customHeight="1" spans="1:17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37" t="s">
        <v>29</v>
      </c>
      <c r="Q3" s="37"/>
    </row>
    <row r="4" ht="24.15" customHeight="1" spans="1:17">
      <c r="A4" s="29" t="s">
        <v>147</v>
      </c>
      <c r="B4" s="29"/>
      <c r="C4" s="29"/>
      <c r="D4" s="60" t="s">
        <v>148</v>
      </c>
      <c r="E4" s="29" t="s">
        <v>242</v>
      </c>
      <c r="F4" s="29" t="s">
        <v>248</v>
      </c>
      <c r="G4" s="29" t="s">
        <v>249</v>
      </c>
      <c r="H4" s="29" t="s">
        <v>250</v>
      </c>
      <c r="I4" s="29" t="s">
        <v>251</v>
      </c>
      <c r="J4" s="29" t="s">
        <v>252</v>
      </c>
      <c r="K4" s="29" t="s">
        <v>253</v>
      </c>
      <c r="L4" s="29" t="s">
        <v>254</v>
      </c>
      <c r="M4" s="29" t="s">
        <v>244</v>
      </c>
      <c r="N4" s="29" t="s">
        <v>255</v>
      </c>
      <c r="O4" s="29" t="s">
        <v>256</v>
      </c>
      <c r="P4" s="29" t="s">
        <v>245</v>
      </c>
      <c r="Q4" s="29" t="s">
        <v>247</v>
      </c>
    </row>
    <row r="5" ht="21.55" customHeight="1" spans="1:17">
      <c r="A5" s="29" t="s">
        <v>154</v>
      </c>
      <c r="B5" s="29" t="s">
        <v>155</v>
      </c>
      <c r="C5" s="29" t="s">
        <v>156</v>
      </c>
      <c r="D5" s="61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ht="22.8" customHeight="1" spans="1:17">
      <c r="A6" s="53"/>
      <c r="B6" s="53"/>
      <c r="C6" s="53"/>
      <c r="D6" s="53"/>
      <c r="E6" s="55">
        <f>F6+G6+H6+I6+J6+K6+L6+M6+N6+O6+P6+Q6</f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ht="22.8" customHeight="1" spans="1:17">
      <c r="A7" s="53"/>
      <c r="B7" s="53"/>
      <c r="C7" s="53"/>
      <c r="D7" s="53"/>
      <c r="E7" s="55">
        <f>F7+G7+H7+I7+J7+K7+L7+M7+N7+O7+P7+Q7</f>
        <v>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ht="22.8" customHeight="1" spans="1:17">
      <c r="A8" s="53"/>
      <c r="B8" s="53"/>
      <c r="C8" s="53"/>
      <c r="D8" s="53"/>
      <c r="E8" s="55">
        <f>F8+G8+H8+I8+J8+K8+L8+M8+N8+O8+P8+Q8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ht="22.8" customHeight="1" spans="1:17">
      <c r="A9" s="63"/>
      <c r="B9" s="63"/>
      <c r="C9" s="63"/>
      <c r="D9" s="63"/>
      <c r="E9" s="55">
        <f>F9+G9+H9+I9+J9+K9+L9+M9+N9+O9+P9+Q9</f>
        <v>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H8" sqref="H8:P8"/>
    </sheetView>
  </sheetViews>
  <sheetFormatPr defaultColWidth="10" defaultRowHeight="13.5" outlineLevelRow="7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6"/>
    </row>
    <row r="2" ht="36.2" customHeight="1" spans="1:19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4.15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7" t="s">
        <v>29</v>
      </c>
      <c r="S3" s="37"/>
    </row>
    <row r="4" ht="28.45" customHeight="1" spans="1:19">
      <c r="A4" s="29" t="s">
        <v>147</v>
      </c>
      <c r="B4" s="29"/>
      <c r="C4" s="29"/>
      <c r="D4" s="60" t="s">
        <v>148</v>
      </c>
      <c r="E4" s="29" t="s">
        <v>242</v>
      </c>
      <c r="F4" s="29" t="s">
        <v>179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 t="s">
        <v>182</v>
      </c>
      <c r="R4" s="29"/>
      <c r="S4" s="29"/>
    </row>
    <row r="5" ht="36.2" customHeight="1" spans="1:19">
      <c r="A5" s="29" t="s">
        <v>154</v>
      </c>
      <c r="B5" s="29" t="s">
        <v>155</v>
      </c>
      <c r="C5" s="29" t="s">
        <v>156</v>
      </c>
      <c r="D5" s="61"/>
      <c r="E5" s="29"/>
      <c r="F5" s="29" t="s">
        <v>128</v>
      </c>
      <c r="G5" s="29" t="s">
        <v>257</v>
      </c>
      <c r="H5" s="29" t="s">
        <v>258</v>
      </c>
      <c r="I5" s="29" t="s">
        <v>259</v>
      </c>
      <c r="J5" s="29" t="s">
        <v>260</v>
      </c>
      <c r="K5" s="29" t="s">
        <v>261</v>
      </c>
      <c r="L5" s="29" t="s">
        <v>262</v>
      </c>
      <c r="M5" s="29" t="s">
        <v>263</v>
      </c>
      <c r="N5" s="29" t="s">
        <v>264</v>
      </c>
      <c r="O5" s="29" t="s">
        <v>265</v>
      </c>
      <c r="P5" s="29" t="s">
        <v>266</v>
      </c>
      <c r="Q5" s="29" t="s">
        <v>128</v>
      </c>
      <c r="R5" s="29" t="s">
        <v>215</v>
      </c>
      <c r="S5" s="29" t="s">
        <v>227</v>
      </c>
    </row>
    <row r="6" s="77" customFormat="1" ht="22.8" customHeight="1" spans="1:19">
      <c r="A6" s="78">
        <v>221</v>
      </c>
      <c r="B6" s="78" t="s">
        <v>168</v>
      </c>
      <c r="C6" s="78">
        <v>99</v>
      </c>
      <c r="D6" s="53" t="s">
        <v>173</v>
      </c>
      <c r="E6" s="79">
        <v>8.1</v>
      </c>
      <c r="F6" s="79"/>
      <c r="G6" s="79">
        <v>8.1</v>
      </c>
      <c r="H6" s="79"/>
      <c r="I6" s="79"/>
      <c r="J6" s="79"/>
      <c r="K6" s="79"/>
      <c r="L6" s="79"/>
      <c r="M6" s="79"/>
      <c r="N6" s="79"/>
      <c r="O6" s="79"/>
      <c r="P6" s="79"/>
      <c r="Q6" s="80">
        <f>R6+S6</f>
        <v>0</v>
      </c>
      <c r="R6" s="80"/>
      <c r="S6" s="80"/>
    </row>
    <row r="7" ht="22.8" customHeight="1" spans="1:19">
      <c r="A7" s="78">
        <v>221</v>
      </c>
      <c r="B7" s="78" t="s">
        <v>168</v>
      </c>
      <c r="C7" s="78" t="s">
        <v>165</v>
      </c>
      <c r="D7" s="57" t="s">
        <v>174</v>
      </c>
      <c r="E7" s="79">
        <v>31.97</v>
      </c>
      <c r="F7" s="79"/>
      <c r="G7" s="79">
        <v>4.7</v>
      </c>
      <c r="H7" s="79">
        <v>2.4</v>
      </c>
      <c r="I7" s="79">
        <v>0.6</v>
      </c>
      <c r="J7" s="79">
        <v>0</v>
      </c>
      <c r="K7" s="79">
        <v>5.23</v>
      </c>
      <c r="L7" s="79"/>
      <c r="M7" s="79"/>
      <c r="N7" s="79"/>
      <c r="O7" s="79">
        <v>8</v>
      </c>
      <c r="P7" s="79">
        <v>11.04</v>
      </c>
      <c r="Q7" s="80">
        <f>R7+S7</f>
        <v>0</v>
      </c>
      <c r="R7" s="81"/>
      <c r="S7" s="81"/>
    </row>
    <row r="8" ht="22.8" customHeight="1" spans="1:19">
      <c r="A8" s="33"/>
      <c r="B8" s="33"/>
      <c r="C8" s="33"/>
      <c r="D8" s="33"/>
      <c r="E8" s="80">
        <f>F8+Q8</f>
        <v>40.07</v>
      </c>
      <c r="F8" s="80">
        <f>G8+H8+I8+J8+K8+L8++M8+N8+O8+P8</f>
        <v>40.07</v>
      </c>
      <c r="G8" s="81">
        <f>SUM(G6:G7)</f>
        <v>12.8</v>
      </c>
      <c r="H8" s="79">
        <v>2.4</v>
      </c>
      <c r="I8" s="79">
        <v>0.6</v>
      </c>
      <c r="J8" s="79">
        <v>0</v>
      </c>
      <c r="K8" s="79">
        <v>5.23</v>
      </c>
      <c r="L8" s="79"/>
      <c r="M8" s="79"/>
      <c r="N8" s="79"/>
      <c r="O8" s="79">
        <v>8</v>
      </c>
      <c r="P8" s="79">
        <v>11.04</v>
      </c>
      <c r="Q8" s="80">
        <f>R8+S8</f>
        <v>0</v>
      </c>
      <c r="R8" s="81"/>
      <c r="S8" s="81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workbookViewId="0">
      <selection activeCell="H8" sqref="H8"/>
    </sheetView>
  </sheetViews>
  <sheetFormatPr defaultColWidth="10" defaultRowHeight="13.5" outlineLevelRow="6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6"/>
    </row>
    <row r="2" ht="43.95" customHeight="1" spans="1:32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ht="24.15" customHeight="1" spans="1:32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37" t="s">
        <v>29</v>
      </c>
      <c r="AF3" s="37"/>
    </row>
    <row r="4" ht="25" customHeight="1" spans="1:32">
      <c r="A4" s="29" t="s">
        <v>147</v>
      </c>
      <c r="B4" s="29"/>
      <c r="C4" s="29"/>
      <c r="D4" s="60" t="s">
        <v>148</v>
      </c>
      <c r="E4" s="29" t="s">
        <v>267</v>
      </c>
      <c r="F4" s="29" t="s">
        <v>268</v>
      </c>
      <c r="G4" s="29" t="s">
        <v>269</v>
      </c>
      <c r="H4" s="29" t="s">
        <v>270</v>
      </c>
      <c r="I4" s="29" t="s">
        <v>271</v>
      </c>
      <c r="J4" s="29" t="s">
        <v>272</v>
      </c>
      <c r="K4" s="29" t="s">
        <v>273</v>
      </c>
      <c r="L4" s="29" t="s">
        <v>274</v>
      </c>
      <c r="M4" s="29" t="s">
        <v>275</v>
      </c>
      <c r="N4" s="29" t="s">
        <v>276</v>
      </c>
      <c r="O4" s="29" t="s">
        <v>277</v>
      </c>
      <c r="P4" s="29" t="s">
        <v>263</v>
      </c>
      <c r="Q4" s="29" t="s">
        <v>265</v>
      </c>
      <c r="R4" s="29" t="s">
        <v>278</v>
      </c>
      <c r="S4" s="29" t="s">
        <v>258</v>
      </c>
      <c r="T4" s="29" t="s">
        <v>259</v>
      </c>
      <c r="U4" s="29" t="s">
        <v>262</v>
      </c>
      <c r="V4" s="29" t="s">
        <v>279</v>
      </c>
      <c r="W4" s="29" t="s">
        <v>280</v>
      </c>
      <c r="X4" s="29" t="s">
        <v>281</v>
      </c>
      <c r="Y4" s="29" t="s">
        <v>282</v>
      </c>
      <c r="Z4" s="29" t="s">
        <v>261</v>
      </c>
      <c r="AA4" s="29" t="s">
        <v>283</v>
      </c>
      <c r="AB4" s="29" t="s">
        <v>284</v>
      </c>
      <c r="AC4" s="29" t="s">
        <v>264</v>
      </c>
      <c r="AD4" s="29" t="s">
        <v>285</v>
      </c>
      <c r="AE4" s="29" t="s">
        <v>286</v>
      </c>
      <c r="AF4" s="29" t="s">
        <v>266</v>
      </c>
    </row>
    <row r="5" ht="21.55" customHeight="1" spans="1:32">
      <c r="A5" s="29" t="s">
        <v>154</v>
      </c>
      <c r="B5" s="29" t="s">
        <v>155</v>
      </c>
      <c r="C5" s="29" t="s">
        <v>156</v>
      </c>
      <c r="D5" s="61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ht="22.8" customHeight="1" spans="1:32">
      <c r="A6" s="74">
        <v>221</v>
      </c>
      <c r="B6" s="75" t="s">
        <v>168</v>
      </c>
      <c r="C6" s="75" t="s">
        <v>165</v>
      </c>
      <c r="D6" s="43" t="s">
        <v>287</v>
      </c>
      <c r="E6" s="55">
        <f>SUM(F6:AF6)</f>
        <v>40.07</v>
      </c>
      <c r="F6" s="76">
        <v>8.1</v>
      </c>
      <c r="G6" s="76">
        <v>4.8</v>
      </c>
      <c r="H6" s="76"/>
      <c r="I6" s="76"/>
      <c r="J6" s="76"/>
      <c r="K6" s="76"/>
      <c r="L6" s="76">
        <v>0.8</v>
      </c>
      <c r="M6" s="76"/>
      <c r="N6" s="76"/>
      <c r="O6" s="76"/>
      <c r="P6" s="76"/>
      <c r="Q6" s="76">
        <v>8</v>
      </c>
      <c r="R6" s="76"/>
      <c r="S6" s="76">
        <v>2.4</v>
      </c>
      <c r="T6" s="76">
        <v>0.6</v>
      </c>
      <c r="U6" s="76"/>
      <c r="V6" s="76"/>
      <c r="W6" s="76"/>
      <c r="X6" s="76"/>
      <c r="Y6" s="76">
        <v>4</v>
      </c>
      <c r="Z6" s="76">
        <v>2.23</v>
      </c>
      <c r="AA6" s="76"/>
      <c r="AB6" s="76"/>
      <c r="AC6" s="76"/>
      <c r="AD6" s="76"/>
      <c r="AE6" s="76"/>
      <c r="AF6" s="76">
        <v>9.14</v>
      </c>
    </row>
    <row r="7" ht="22.8" customHeight="1" spans="1:32">
      <c r="A7" s="53"/>
      <c r="B7" s="53"/>
      <c r="C7" s="53"/>
      <c r="D7" s="53"/>
      <c r="E7" s="55">
        <f>SUM(F7:AF7)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6" sqref="A6:B6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5" t="s">
        <v>19</v>
      </c>
      <c r="B2" s="65"/>
      <c r="C2" s="65"/>
      <c r="D2" s="65"/>
      <c r="E2" s="65"/>
      <c r="F2" s="65"/>
      <c r="G2" s="65"/>
    </row>
    <row r="3" ht="24.15" customHeight="1" spans="1:7">
      <c r="A3" s="66" t="s">
        <v>28</v>
      </c>
      <c r="B3" s="66"/>
      <c r="C3" s="66"/>
      <c r="D3" s="66"/>
      <c r="E3" s="66"/>
      <c r="F3" s="67" t="s">
        <v>29</v>
      </c>
      <c r="G3" s="67"/>
    </row>
    <row r="4" ht="23.25" customHeight="1" spans="1:7">
      <c r="A4" s="68" t="s">
        <v>288</v>
      </c>
      <c r="B4" s="68" t="s">
        <v>289</v>
      </c>
      <c r="C4" s="68" t="s">
        <v>290</v>
      </c>
      <c r="D4" s="68" t="s">
        <v>291</v>
      </c>
      <c r="E4" s="68"/>
      <c r="F4" s="68"/>
      <c r="G4" s="68" t="s">
        <v>292</v>
      </c>
    </row>
    <row r="5" ht="25.85" customHeight="1" spans="1:7">
      <c r="A5" s="68"/>
      <c r="B5" s="68"/>
      <c r="C5" s="68"/>
      <c r="D5" s="68" t="s">
        <v>131</v>
      </c>
      <c r="E5" s="68" t="s">
        <v>293</v>
      </c>
      <c r="F5" s="68" t="s">
        <v>294</v>
      </c>
      <c r="G5" s="68"/>
    </row>
    <row r="6" ht="22.8" customHeight="1" spans="1:7">
      <c r="A6" s="69" t="s">
        <v>3</v>
      </c>
      <c r="B6" s="70">
        <v>0</v>
      </c>
      <c r="C6" s="70"/>
      <c r="D6" s="71">
        <f>E6+F6</f>
        <v>0</v>
      </c>
      <c r="E6" s="70"/>
      <c r="F6" s="70"/>
      <c r="G6" s="70"/>
    </row>
    <row r="7" ht="22.8" customHeight="1" spans="1:7">
      <c r="A7" s="72"/>
      <c r="B7" s="71">
        <f>C7+D7+G7</f>
        <v>0</v>
      </c>
      <c r="C7" s="73"/>
      <c r="D7" s="71">
        <f>E7+F7</f>
        <v>0</v>
      </c>
      <c r="E7" s="73"/>
      <c r="F7" s="73"/>
      <c r="G7" s="73"/>
    </row>
    <row r="8" ht="22.8" customHeight="1" spans="1:7">
      <c r="A8" s="49"/>
      <c r="B8" s="71">
        <f>C8+D8+G8</f>
        <v>0</v>
      </c>
      <c r="C8" s="59"/>
      <c r="D8" s="71">
        <f>E8+F8</f>
        <v>0</v>
      </c>
      <c r="E8" s="59"/>
      <c r="F8" s="59"/>
      <c r="G8" s="59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40" t="s">
        <v>20</v>
      </c>
      <c r="B2" s="40"/>
      <c r="C2" s="40"/>
      <c r="D2" s="40"/>
      <c r="E2" s="40"/>
      <c r="F2" s="40"/>
      <c r="G2" s="40"/>
      <c r="H2" s="40"/>
    </row>
    <row r="3" ht="24.15" customHeight="1" spans="1:8">
      <c r="A3" s="28" t="s">
        <v>28</v>
      </c>
      <c r="B3" s="28"/>
      <c r="C3" s="28"/>
      <c r="D3" s="28"/>
      <c r="E3" s="28"/>
      <c r="F3" s="28"/>
      <c r="G3" s="37" t="s">
        <v>29</v>
      </c>
      <c r="H3" s="37"/>
    </row>
    <row r="4" ht="23.25" customHeight="1" spans="1:8">
      <c r="A4" s="29" t="s">
        <v>295</v>
      </c>
      <c r="B4" s="29" t="s">
        <v>296</v>
      </c>
      <c r="C4" s="29" t="s">
        <v>128</v>
      </c>
      <c r="D4" s="29" t="s">
        <v>297</v>
      </c>
      <c r="E4" s="29"/>
      <c r="F4" s="29"/>
      <c r="G4" s="29"/>
      <c r="H4" s="29" t="s">
        <v>150</v>
      </c>
    </row>
    <row r="5" ht="19.8" customHeight="1" spans="1:8">
      <c r="A5" s="29"/>
      <c r="B5" s="29"/>
      <c r="C5" s="29"/>
      <c r="D5" s="29" t="s">
        <v>131</v>
      </c>
      <c r="E5" s="29" t="s">
        <v>214</v>
      </c>
      <c r="F5" s="29"/>
      <c r="G5" s="29" t="s">
        <v>173</v>
      </c>
      <c r="H5" s="29"/>
    </row>
    <row r="6" ht="27.6" customHeight="1" spans="1:8">
      <c r="A6" s="29"/>
      <c r="B6" s="29"/>
      <c r="C6" s="29"/>
      <c r="D6" s="29"/>
      <c r="E6" s="29" t="s">
        <v>193</v>
      </c>
      <c r="F6" s="29" t="s">
        <v>186</v>
      </c>
      <c r="G6" s="29"/>
      <c r="H6" s="29"/>
    </row>
    <row r="7" ht="22.8" customHeight="1" spans="1:8">
      <c r="A7" s="53"/>
      <c r="B7" s="54" t="s">
        <v>298</v>
      </c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9"/>
      <c r="B12" s="49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G6" sqref="G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6"/>
    </row>
    <row r="2" ht="47.4" customHeight="1" spans="1:16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ht="24.15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7" t="s">
        <v>29</v>
      </c>
      <c r="S3" s="37"/>
    </row>
    <row r="4" ht="27.6" customHeight="1" spans="1:19">
      <c r="A4" s="29" t="s">
        <v>147</v>
      </c>
      <c r="B4" s="29"/>
      <c r="C4" s="29"/>
      <c r="D4" s="60" t="s">
        <v>148</v>
      </c>
      <c r="E4" s="29" t="s">
        <v>177</v>
      </c>
      <c r="F4" s="29" t="s">
        <v>178</v>
      </c>
      <c r="G4" s="29" t="s">
        <v>179</v>
      </c>
      <c r="H4" s="29" t="s">
        <v>180</v>
      </c>
      <c r="I4" s="29" t="s">
        <v>181</v>
      </c>
      <c r="J4" s="29" t="s">
        <v>182</v>
      </c>
      <c r="K4" s="29" t="s">
        <v>183</v>
      </c>
      <c r="L4" s="29" t="s">
        <v>184</v>
      </c>
      <c r="M4" s="29" t="s">
        <v>185</v>
      </c>
      <c r="N4" s="29" t="s">
        <v>186</v>
      </c>
      <c r="O4" s="29" t="s">
        <v>187</v>
      </c>
      <c r="P4" s="29" t="s">
        <v>188</v>
      </c>
      <c r="Q4" s="29" t="s">
        <v>189</v>
      </c>
      <c r="R4" s="29" t="s">
        <v>190</v>
      </c>
      <c r="S4" s="29" t="s">
        <v>191</v>
      </c>
    </row>
    <row r="5" ht="19.8" customHeight="1" spans="1:19">
      <c r="A5" s="29" t="s">
        <v>154</v>
      </c>
      <c r="B5" s="29" t="s">
        <v>155</v>
      </c>
      <c r="C5" s="29" t="s">
        <v>156</v>
      </c>
      <c r="D5" s="61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ht="22.8" customHeight="1" spans="1:19">
      <c r="A6" s="53"/>
      <c r="B6" s="53"/>
      <c r="C6" s="53"/>
      <c r="D6" s="53" t="s">
        <v>298</v>
      </c>
      <c r="E6" s="55">
        <f>SUM(F6:S6)</f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22.8" customHeight="1" spans="1:19">
      <c r="A7" s="53"/>
      <c r="B7" s="53"/>
      <c r="C7" s="53"/>
      <c r="D7" s="53"/>
      <c r="E7" s="55">
        <f>SUM(F7:S7)</f>
        <v>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ht="22.8" customHeight="1" spans="1:19">
      <c r="A8" s="62"/>
      <c r="B8" s="62"/>
      <c r="C8" s="62"/>
      <c r="D8" s="62"/>
      <c r="E8" s="55">
        <f>SUM(F8:S8)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22.8" customHeight="1" spans="1:19">
      <c r="A9" s="63"/>
      <c r="B9" s="63"/>
      <c r="C9" s="63"/>
      <c r="D9" s="63"/>
      <c r="E9" s="55">
        <f>SUM(F9:S9)</f>
        <v>0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D6" sqref="D6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6"/>
    </row>
    <row r="2" ht="47.4" customHeight="1" spans="1:19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33.6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37" t="s">
        <v>29</v>
      </c>
      <c r="P3" s="37"/>
      <c r="Q3" s="37"/>
      <c r="R3" s="37"/>
      <c r="S3" s="37"/>
    </row>
    <row r="4" ht="29.3" customHeight="1" spans="1:19">
      <c r="A4" s="29" t="s">
        <v>147</v>
      </c>
      <c r="B4" s="29"/>
      <c r="C4" s="29"/>
      <c r="D4" s="60" t="s">
        <v>148</v>
      </c>
      <c r="E4" s="29" t="s">
        <v>192</v>
      </c>
      <c r="F4" s="29" t="s">
        <v>149</v>
      </c>
      <c r="G4" s="29"/>
      <c r="H4" s="29"/>
      <c r="I4" s="29"/>
      <c r="J4" s="29" t="s">
        <v>150</v>
      </c>
      <c r="K4" s="29"/>
      <c r="L4" s="29"/>
      <c r="M4" s="29"/>
      <c r="N4" s="29"/>
      <c r="O4" s="29"/>
      <c r="P4" s="29"/>
      <c r="Q4" s="29"/>
      <c r="R4" s="29"/>
      <c r="S4" s="29"/>
    </row>
    <row r="5" ht="50" customHeight="1" spans="1:19">
      <c r="A5" s="29" t="s">
        <v>154</v>
      </c>
      <c r="B5" s="29" t="s">
        <v>155</v>
      </c>
      <c r="C5" s="29" t="s">
        <v>156</v>
      </c>
      <c r="D5" s="61"/>
      <c r="E5" s="29"/>
      <c r="F5" s="29" t="s">
        <v>128</v>
      </c>
      <c r="G5" s="29" t="s">
        <v>193</v>
      </c>
      <c r="H5" s="29" t="s">
        <v>194</v>
      </c>
      <c r="I5" s="29" t="s">
        <v>186</v>
      </c>
      <c r="J5" s="29" t="s">
        <v>128</v>
      </c>
      <c r="K5" s="29" t="s">
        <v>196</v>
      </c>
      <c r="L5" s="29" t="s">
        <v>197</v>
      </c>
      <c r="M5" s="29" t="s">
        <v>188</v>
      </c>
      <c r="N5" s="29" t="s">
        <v>198</v>
      </c>
      <c r="O5" s="29" t="s">
        <v>199</v>
      </c>
      <c r="P5" s="29" t="s">
        <v>200</v>
      </c>
      <c r="Q5" s="29" t="s">
        <v>184</v>
      </c>
      <c r="R5" s="29" t="s">
        <v>187</v>
      </c>
      <c r="S5" s="29" t="s">
        <v>191</v>
      </c>
    </row>
    <row r="6" ht="22.8" customHeight="1" spans="1:19">
      <c r="A6" s="53"/>
      <c r="B6" s="53"/>
      <c r="C6" s="53"/>
      <c r="D6" s="53" t="s">
        <v>298</v>
      </c>
      <c r="E6" s="55">
        <f>F6+J6</f>
        <v>0</v>
      </c>
      <c r="F6" s="55">
        <f>G6+H6+I6</f>
        <v>0</v>
      </c>
      <c r="G6" s="56"/>
      <c r="H6" s="56"/>
      <c r="I6" s="56"/>
      <c r="J6" s="55">
        <f>K6+L6+M6+N6+O6+P6+Q6+R6+S6</f>
        <v>0</v>
      </c>
      <c r="K6" s="56"/>
      <c r="L6" s="56"/>
      <c r="M6" s="56"/>
      <c r="N6" s="56"/>
      <c r="O6" s="56"/>
      <c r="P6" s="56"/>
      <c r="Q6" s="56"/>
      <c r="R6" s="56"/>
      <c r="S6" s="56"/>
    </row>
    <row r="7" ht="22.8" customHeight="1" spans="1:19">
      <c r="A7" s="53"/>
      <c r="B7" s="53"/>
      <c r="C7" s="53"/>
      <c r="D7" s="53"/>
      <c r="E7" s="55">
        <f>F7+J7</f>
        <v>0</v>
      </c>
      <c r="F7" s="55">
        <f>G7+H7+I7</f>
        <v>0</v>
      </c>
      <c r="G7" s="56"/>
      <c r="H7" s="56"/>
      <c r="I7" s="56"/>
      <c r="J7" s="55">
        <f>K7+L7+M7+N7+O7+P7+Q7+R7+S7</f>
        <v>0</v>
      </c>
      <c r="K7" s="56"/>
      <c r="L7" s="56"/>
      <c r="M7" s="56"/>
      <c r="N7" s="56"/>
      <c r="O7" s="56"/>
      <c r="P7" s="56"/>
      <c r="Q7" s="56"/>
      <c r="R7" s="56"/>
      <c r="S7" s="56"/>
    </row>
    <row r="8" ht="22.8" customHeight="1" spans="1:19">
      <c r="A8" s="62"/>
      <c r="B8" s="62"/>
      <c r="C8" s="62"/>
      <c r="D8" s="62"/>
      <c r="E8" s="55">
        <f>F8+J8</f>
        <v>0</v>
      </c>
      <c r="F8" s="55">
        <f>G8+H8+I8</f>
        <v>0</v>
      </c>
      <c r="G8" s="56"/>
      <c r="H8" s="56"/>
      <c r="I8" s="56"/>
      <c r="J8" s="55">
        <f>K8+L8+M8+N8+O8+P8+Q8+R8+S8</f>
        <v>0</v>
      </c>
      <c r="K8" s="56"/>
      <c r="L8" s="56"/>
      <c r="M8" s="56"/>
      <c r="N8" s="56"/>
      <c r="O8" s="56"/>
      <c r="P8" s="56"/>
      <c r="Q8" s="56"/>
      <c r="R8" s="56"/>
      <c r="S8" s="56"/>
    </row>
    <row r="9" ht="22.8" customHeight="1" spans="1:19">
      <c r="A9" s="63"/>
      <c r="B9" s="63"/>
      <c r="C9" s="63"/>
      <c r="D9" s="63"/>
      <c r="E9" s="55">
        <f>F9+J9</f>
        <v>0</v>
      </c>
      <c r="F9" s="55">
        <f>G9+H9+I9</f>
        <v>0</v>
      </c>
      <c r="G9" s="52"/>
      <c r="H9" s="52"/>
      <c r="I9" s="52"/>
      <c r="J9" s="55">
        <f>K9+L9+M9+N9+O9+P9+Q9+R9+S9</f>
        <v>0</v>
      </c>
      <c r="K9" s="52"/>
      <c r="L9" s="52"/>
      <c r="M9" s="52"/>
      <c r="N9" s="52"/>
      <c r="O9" s="52"/>
      <c r="P9" s="52"/>
      <c r="Q9" s="52"/>
      <c r="R9" s="52"/>
      <c r="S9" s="52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6"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6"/>
      <c r="B1" s="82" t="s">
        <v>4</v>
      </c>
      <c r="C1" s="82"/>
    </row>
    <row r="2" ht="25" customHeight="1" spans="2:3">
      <c r="B2" s="82"/>
      <c r="C2" s="82"/>
    </row>
    <row r="3" ht="31.05" customHeight="1" spans="2:3">
      <c r="B3" s="136" t="s">
        <v>5</v>
      </c>
      <c r="C3" s="136"/>
    </row>
    <row r="4" ht="32.55" customHeight="1" spans="2:3">
      <c r="B4" s="137">
        <v>1</v>
      </c>
      <c r="C4" s="138" t="s">
        <v>6</v>
      </c>
    </row>
    <row r="5" ht="32.55" customHeight="1" spans="2:3">
      <c r="B5" s="137">
        <v>2</v>
      </c>
      <c r="C5" s="51" t="s">
        <v>7</v>
      </c>
    </row>
    <row r="6" ht="32.55" customHeight="1" spans="2:3">
      <c r="B6" s="137">
        <v>3</v>
      </c>
      <c r="C6" s="138" t="s">
        <v>8</v>
      </c>
    </row>
    <row r="7" ht="32.55" customHeight="1" spans="2:3">
      <c r="B7" s="137">
        <v>4</v>
      </c>
      <c r="C7" s="138" t="s">
        <v>9</v>
      </c>
    </row>
    <row r="8" ht="32.55" customHeight="1" spans="2:3">
      <c r="B8" s="137">
        <v>5</v>
      </c>
      <c r="C8" s="138" t="s">
        <v>10</v>
      </c>
    </row>
    <row r="9" ht="32.55" customHeight="1" spans="2:3">
      <c r="B9" s="137">
        <v>6</v>
      </c>
      <c r="C9" s="138" t="s">
        <v>11</v>
      </c>
    </row>
    <row r="10" ht="32.55" customHeight="1" spans="2:3">
      <c r="B10" s="137">
        <v>7</v>
      </c>
      <c r="C10" s="138" t="s">
        <v>12</v>
      </c>
    </row>
    <row r="11" ht="32.55" customHeight="1" spans="2:3">
      <c r="B11" s="137">
        <v>8</v>
      </c>
      <c r="C11" s="138" t="s">
        <v>13</v>
      </c>
    </row>
    <row r="12" ht="32.55" customHeight="1" spans="2:3">
      <c r="B12" s="137">
        <v>9</v>
      </c>
      <c r="C12" s="138" t="s">
        <v>14</v>
      </c>
    </row>
    <row r="13" ht="32.55" customHeight="1" spans="2:3">
      <c r="B13" s="137">
        <v>10</v>
      </c>
      <c r="C13" s="138" t="s">
        <v>15</v>
      </c>
    </row>
    <row r="14" ht="32.55" customHeight="1" spans="2:3">
      <c r="B14" s="137">
        <v>11</v>
      </c>
      <c r="C14" s="138" t="s">
        <v>16</v>
      </c>
    </row>
    <row r="15" ht="32.55" customHeight="1" spans="2:3">
      <c r="B15" s="137">
        <v>12</v>
      </c>
      <c r="C15" s="138" t="s">
        <v>17</v>
      </c>
    </row>
    <row r="16" ht="32.55" customHeight="1" spans="2:3">
      <c r="B16" s="137">
        <v>13</v>
      </c>
      <c r="C16" s="138" t="s">
        <v>18</v>
      </c>
    </row>
    <row r="17" ht="32.55" customHeight="1" spans="2:3">
      <c r="B17" s="137">
        <v>14</v>
      </c>
      <c r="C17" s="138" t="s">
        <v>19</v>
      </c>
    </row>
    <row r="18" ht="32.55" customHeight="1" spans="2:3">
      <c r="B18" s="137">
        <v>15</v>
      </c>
      <c r="C18" s="138" t="s">
        <v>20</v>
      </c>
    </row>
    <row r="19" ht="32.55" customHeight="1" spans="2:3">
      <c r="B19" s="137">
        <v>16</v>
      </c>
      <c r="C19" s="138" t="s">
        <v>21</v>
      </c>
    </row>
    <row r="20" ht="32.55" customHeight="1" spans="2:3">
      <c r="B20" s="137">
        <v>17</v>
      </c>
      <c r="C20" s="138" t="s">
        <v>22</v>
      </c>
    </row>
    <row r="21" ht="32.55" customHeight="1" spans="2:3">
      <c r="B21" s="137">
        <v>18</v>
      </c>
      <c r="C21" s="138" t="s">
        <v>23</v>
      </c>
    </row>
    <row r="22" ht="32.55" customHeight="1" spans="2:3">
      <c r="B22" s="137">
        <v>19</v>
      </c>
      <c r="C22" s="138" t="s">
        <v>24</v>
      </c>
    </row>
    <row r="23" ht="32.55" customHeight="1" spans="2:3">
      <c r="B23" s="137">
        <v>20</v>
      </c>
      <c r="C23" s="138" t="s">
        <v>25</v>
      </c>
    </row>
    <row r="24" ht="32.55" customHeight="1" spans="2:3">
      <c r="B24" s="137">
        <v>21</v>
      </c>
      <c r="C24" s="138" t="s">
        <v>26</v>
      </c>
    </row>
    <row r="25" ht="32.55" customHeight="1" spans="2:3">
      <c r="B25" s="137">
        <v>22</v>
      </c>
      <c r="C25" s="13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40" t="s">
        <v>299</v>
      </c>
      <c r="B2" s="40"/>
      <c r="C2" s="40"/>
      <c r="D2" s="40"/>
      <c r="E2" s="40"/>
      <c r="F2" s="40"/>
      <c r="G2" s="40"/>
      <c r="H2" s="40"/>
    </row>
    <row r="3" ht="24.15" customHeight="1" spans="1:8">
      <c r="A3" s="28" t="s">
        <v>28</v>
      </c>
      <c r="B3" s="28"/>
      <c r="C3" s="28"/>
      <c r="D3" s="28"/>
      <c r="E3" s="28"/>
      <c r="F3" s="28"/>
      <c r="G3" s="28"/>
      <c r="H3" s="37" t="s">
        <v>29</v>
      </c>
    </row>
    <row r="4" ht="19.8" customHeight="1" spans="1:8">
      <c r="A4" s="29" t="s">
        <v>295</v>
      </c>
      <c r="B4" s="29" t="s">
        <v>296</v>
      </c>
      <c r="C4" s="29" t="s">
        <v>128</v>
      </c>
      <c r="D4" s="29" t="s">
        <v>300</v>
      </c>
      <c r="E4" s="29"/>
      <c r="F4" s="29"/>
      <c r="G4" s="29"/>
      <c r="H4" s="29" t="s">
        <v>150</v>
      </c>
    </row>
    <row r="5" ht="23.25" customHeight="1" spans="1:8">
      <c r="A5" s="29"/>
      <c r="B5" s="29"/>
      <c r="C5" s="29"/>
      <c r="D5" s="29" t="s">
        <v>131</v>
      </c>
      <c r="E5" s="29" t="s">
        <v>214</v>
      </c>
      <c r="F5" s="29"/>
      <c r="G5" s="29" t="s">
        <v>173</v>
      </c>
      <c r="H5" s="29"/>
    </row>
    <row r="6" ht="23.25" customHeight="1" spans="1:8">
      <c r="A6" s="29"/>
      <c r="B6" s="29"/>
      <c r="C6" s="29"/>
      <c r="D6" s="29"/>
      <c r="E6" s="29" t="s">
        <v>193</v>
      </c>
      <c r="F6" s="29" t="s">
        <v>186</v>
      </c>
      <c r="G6" s="29"/>
      <c r="H6" s="29"/>
    </row>
    <row r="7" ht="22.8" customHeight="1" spans="1:8">
      <c r="A7" s="53"/>
      <c r="B7" s="54" t="s">
        <v>298</v>
      </c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9"/>
      <c r="B12" s="49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40" t="s">
        <v>24</v>
      </c>
      <c r="B2" s="40"/>
      <c r="C2" s="40"/>
      <c r="D2" s="40"/>
      <c r="E2" s="40"/>
      <c r="F2" s="40"/>
      <c r="G2" s="40"/>
      <c r="H2" s="40"/>
    </row>
    <row r="3" ht="24.15" customHeight="1" spans="1:8">
      <c r="A3" s="28" t="s">
        <v>28</v>
      </c>
      <c r="B3" s="28"/>
      <c r="C3" s="28"/>
      <c r="D3" s="28"/>
      <c r="E3" s="28"/>
      <c r="F3" s="28"/>
      <c r="G3" s="28"/>
      <c r="H3" s="37" t="s">
        <v>29</v>
      </c>
    </row>
    <row r="4" ht="25" customHeight="1" spans="1:8">
      <c r="A4" s="29" t="s">
        <v>295</v>
      </c>
      <c r="B4" s="29" t="s">
        <v>296</v>
      </c>
      <c r="C4" s="29" t="s">
        <v>128</v>
      </c>
      <c r="D4" s="29" t="s">
        <v>301</v>
      </c>
      <c r="E4" s="29"/>
      <c r="F4" s="29"/>
      <c r="G4" s="29"/>
      <c r="H4" s="29" t="s">
        <v>150</v>
      </c>
    </row>
    <row r="5" ht="25.85" customHeight="1" spans="1:8">
      <c r="A5" s="29"/>
      <c r="B5" s="29"/>
      <c r="C5" s="29"/>
      <c r="D5" s="29" t="s">
        <v>131</v>
      </c>
      <c r="E5" s="29" t="s">
        <v>214</v>
      </c>
      <c r="F5" s="29"/>
      <c r="G5" s="29" t="s">
        <v>173</v>
      </c>
      <c r="H5" s="29"/>
    </row>
    <row r="6" ht="35.35" customHeight="1" spans="1:8">
      <c r="A6" s="29"/>
      <c r="B6" s="29"/>
      <c r="C6" s="29"/>
      <c r="D6" s="29"/>
      <c r="E6" s="29" t="s">
        <v>193</v>
      </c>
      <c r="F6" s="29" t="s">
        <v>186</v>
      </c>
      <c r="G6" s="29"/>
      <c r="H6" s="29"/>
    </row>
    <row r="7" ht="22.8" customHeight="1" spans="1:8">
      <c r="A7" s="53"/>
      <c r="B7" s="54" t="s">
        <v>298</v>
      </c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9"/>
      <c r="B12" s="49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H10" sqref="H1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6"/>
    </row>
    <row r="2" ht="45.7" customHeight="1" spans="1:15">
      <c r="A2" s="40" t="s">
        <v>302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24.15" customHeight="1" spans="1:15">
      <c r="A3" s="41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7" t="s">
        <v>29</v>
      </c>
      <c r="O3" s="37"/>
    </row>
    <row r="4" ht="26.05" customHeight="1" spans="1:15">
      <c r="A4" s="29" t="s">
        <v>288</v>
      </c>
      <c r="B4" s="42"/>
      <c r="C4" s="29" t="s">
        <v>303</v>
      </c>
      <c r="D4" s="29" t="s">
        <v>304</v>
      </c>
      <c r="E4" s="29"/>
      <c r="F4" s="29"/>
      <c r="G4" s="29"/>
      <c r="H4" s="29"/>
      <c r="I4" s="29"/>
      <c r="J4" s="29"/>
      <c r="K4" s="29"/>
      <c r="L4" s="29"/>
      <c r="M4" s="29"/>
      <c r="N4" s="29" t="s">
        <v>305</v>
      </c>
      <c r="O4" s="29"/>
    </row>
    <row r="5" ht="31.9" customHeight="1" spans="1:15">
      <c r="A5" s="29"/>
      <c r="B5" s="42"/>
      <c r="C5" s="29"/>
      <c r="D5" s="29" t="s">
        <v>306</v>
      </c>
      <c r="E5" s="29" t="s">
        <v>132</v>
      </c>
      <c r="F5" s="29"/>
      <c r="G5" s="29"/>
      <c r="H5" s="29"/>
      <c r="I5" s="29"/>
      <c r="J5" s="29"/>
      <c r="K5" s="29" t="s">
        <v>307</v>
      </c>
      <c r="L5" s="29" t="s">
        <v>134</v>
      </c>
      <c r="M5" s="29" t="s">
        <v>135</v>
      </c>
      <c r="N5" s="29" t="s">
        <v>308</v>
      </c>
      <c r="O5" s="29" t="s">
        <v>309</v>
      </c>
    </row>
    <row r="6" ht="44.85" customHeight="1" spans="1:15">
      <c r="A6" s="29"/>
      <c r="B6" s="42"/>
      <c r="C6" s="29"/>
      <c r="D6" s="29"/>
      <c r="E6" s="29" t="s">
        <v>310</v>
      </c>
      <c r="F6" s="29" t="s">
        <v>204</v>
      </c>
      <c r="G6" s="29" t="s">
        <v>311</v>
      </c>
      <c r="H6" s="29" t="s">
        <v>312</v>
      </c>
      <c r="I6" s="29" t="s">
        <v>313</v>
      </c>
      <c r="J6" s="29" t="s">
        <v>314</v>
      </c>
      <c r="K6" s="29"/>
      <c r="L6" s="29"/>
      <c r="M6" s="29"/>
      <c r="N6" s="29"/>
      <c r="O6" s="29"/>
    </row>
    <row r="7" ht="32" customHeight="1" spans="1:15">
      <c r="A7" s="43" t="s">
        <v>3</v>
      </c>
      <c r="B7" s="42"/>
      <c r="C7" s="29" t="s">
        <v>315</v>
      </c>
      <c r="D7" s="44">
        <v>130</v>
      </c>
      <c r="E7" s="44"/>
      <c r="F7" s="44">
        <v>130</v>
      </c>
      <c r="G7" s="44"/>
      <c r="H7" s="44"/>
      <c r="I7" s="44"/>
      <c r="J7" s="44"/>
      <c r="K7" s="44"/>
      <c r="L7" s="44"/>
      <c r="M7" s="44"/>
      <c r="N7" s="44"/>
      <c r="O7" s="43"/>
    </row>
    <row r="8" ht="22.8" customHeight="1" spans="1:15">
      <c r="A8" s="45"/>
      <c r="B8" s="42"/>
      <c r="C8" s="46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3"/>
    </row>
    <row r="9" ht="22.8" customHeight="1" spans="1:15">
      <c r="A9" s="47"/>
      <c r="B9" s="42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2"/>
    </row>
    <row r="10" ht="22.8" customHeight="1" spans="1:15">
      <c r="A10" s="49"/>
      <c r="B10" s="50"/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39"/>
    </row>
    <row r="11" ht="22.8" customHeight="1" spans="1:15">
      <c r="A11" s="49"/>
      <c r="B11" s="50"/>
      <c r="C11" s="49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39"/>
    </row>
    <row r="12" ht="22.8" customHeight="1" spans="1:15">
      <c r="A12" s="49"/>
      <c r="B12" s="50"/>
      <c r="C12" s="49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39"/>
    </row>
    <row r="13" ht="22.8" customHeight="1" spans="1:15">
      <c r="A13" s="49"/>
      <c r="B13" s="50"/>
      <c r="C13" s="49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39"/>
    </row>
    <row r="14" ht="22.8" customHeight="1" spans="1:15">
      <c r="A14" s="49"/>
      <c r="B14" s="50"/>
      <c r="C14" s="49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39"/>
    </row>
    <row r="15" ht="22.8" customHeight="1" spans="1:15">
      <c r="A15" s="49"/>
      <c r="B15" s="50"/>
      <c r="C15" s="49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39"/>
    </row>
    <row r="16" ht="22.8" customHeight="1" spans="1:15">
      <c r="A16" s="49"/>
      <c r="B16" s="50"/>
      <c r="C16" s="49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39"/>
    </row>
    <row r="17" ht="22.8" customHeight="1" spans="1:15">
      <c r="A17" s="49"/>
      <c r="B17" s="50"/>
      <c r="C17" s="49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39"/>
    </row>
    <row r="18" ht="22.8" customHeight="1" spans="1:15">
      <c r="A18" s="49"/>
      <c r="B18" s="50"/>
      <c r="C18" s="49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39"/>
    </row>
    <row r="19" ht="22.8" customHeight="1" spans="1:15">
      <c r="A19" s="49"/>
      <c r="B19" s="50"/>
      <c r="C19" s="49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39"/>
    </row>
    <row r="20" ht="22.8" customHeight="1" spans="1:15">
      <c r="A20" s="49"/>
      <c r="B20" s="50"/>
      <c r="C20" s="49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39"/>
    </row>
    <row r="21" ht="22.8" customHeight="1" spans="1:15">
      <c r="A21" s="49"/>
      <c r="B21" s="50"/>
      <c r="C21" s="49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39"/>
    </row>
    <row r="22" ht="22.8" customHeight="1" spans="1:15">
      <c r="A22" s="49"/>
      <c r="B22" s="50"/>
      <c r="C22" s="49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39"/>
    </row>
    <row r="23" ht="22.8" customHeight="1" spans="1:15">
      <c r="A23" s="49"/>
      <c r="B23" s="50"/>
      <c r="C23" s="49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3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00" workbookViewId="0">
      <selection activeCell="H14" sqref="H14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37" t="s">
        <v>29</v>
      </c>
      <c r="M3" s="37"/>
    </row>
    <row r="4" ht="33.6" customHeight="1" spans="1:13">
      <c r="A4" s="29" t="s">
        <v>126</v>
      </c>
      <c r="B4" s="29" t="s">
        <v>316</v>
      </c>
      <c r="C4" s="29" t="s">
        <v>317</v>
      </c>
      <c r="D4" s="29" t="s">
        <v>318</v>
      </c>
      <c r="E4" s="29" t="s">
        <v>319</v>
      </c>
      <c r="F4" s="29"/>
      <c r="G4" s="29"/>
      <c r="H4" s="29"/>
      <c r="I4" s="29"/>
      <c r="J4" s="29"/>
      <c r="K4" s="29"/>
      <c r="L4" s="29"/>
      <c r="M4" s="29"/>
    </row>
    <row r="5" ht="36.2" customHeight="1" spans="1:13">
      <c r="A5" s="29"/>
      <c r="B5" s="29"/>
      <c r="C5" s="29"/>
      <c r="D5" s="29"/>
      <c r="E5" s="29" t="s">
        <v>320</v>
      </c>
      <c r="F5" s="29" t="s">
        <v>321</v>
      </c>
      <c r="G5" s="29" t="s">
        <v>322</v>
      </c>
      <c r="H5" s="29" t="s">
        <v>323</v>
      </c>
      <c r="I5" s="29" t="s">
        <v>324</v>
      </c>
      <c r="J5" s="29" t="s">
        <v>325</v>
      </c>
      <c r="K5" s="29" t="s">
        <v>326</v>
      </c>
      <c r="L5" s="29" t="s">
        <v>327</v>
      </c>
      <c r="M5" s="29" t="s">
        <v>328</v>
      </c>
    </row>
    <row r="6" ht="32" customHeight="1" spans="1:13">
      <c r="A6" s="30">
        <v>137001</v>
      </c>
      <c r="B6" s="30" t="s">
        <v>329</v>
      </c>
      <c r="C6" s="31">
        <v>130</v>
      </c>
      <c r="D6" s="32" t="s">
        <v>330</v>
      </c>
      <c r="E6" s="33" t="s">
        <v>331</v>
      </c>
      <c r="F6" s="30" t="s">
        <v>332</v>
      </c>
      <c r="G6" s="34" t="s">
        <v>333</v>
      </c>
      <c r="H6" s="35">
        <v>1</v>
      </c>
      <c r="I6" s="32"/>
      <c r="J6" s="32"/>
      <c r="K6" s="38"/>
      <c r="L6" s="39"/>
      <c r="M6" s="39"/>
    </row>
    <row r="7" ht="32" customHeight="1" spans="1:13">
      <c r="A7" s="30"/>
      <c r="B7" s="30"/>
      <c r="C7" s="31"/>
      <c r="D7" s="32"/>
      <c r="E7" s="33"/>
      <c r="F7" s="30" t="s">
        <v>334</v>
      </c>
      <c r="G7" s="34" t="s">
        <v>335</v>
      </c>
      <c r="H7" s="35">
        <v>1</v>
      </c>
      <c r="I7" s="32"/>
      <c r="J7" s="32"/>
      <c r="K7" s="38"/>
      <c r="L7" s="39"/>
      <c r="M7" s="39"/>
    </row>
    <row r="8" ht="32" customHeight="1" spans="1:13">
      <c r="A8" s="30"/>
      <c r="B8" s="30"/>
      <c r="C8" s="31"/>
      <c r="D8" s="32"/>
      <c r="E8" s="33"/>
      <c r="F8" s="30" t="s">
        <v>336</v>
      </c>
      <c r="G8" s="36"/>
      <c r="H8" s="36"/>
      <c r="I8" s="32"/>
      <c r="J8" s="32"/>
      <c r="K8" s="38"/>
      <c r="L8" s="39"/>
      <c r="M8" s="39"/>
    </row>
    <row r="9" ht="32" customHeight="1" spans="1:13">
      <c r="A9" s="30"/>
      <c r="B9" s="30"/>
      <c r="C9" s="31"/>
      <c r="D9" s="32"/>
      <c r="E9" s="33" t="s">
        <v>337</v>
      </c>
      <c r="F9" s="30" t="s">
        <v>338</v>
      </c>
      <c r="G9" s="34" t="s">
        <v>335</v>
      </c>
      <c r="H9" s="35">
        <v>1</v>
      </c>
      <c r="I9" s="32"/>
      <c r="J9" s="32"/>
      <c r="K9" s="38"/>
      <c r="L9" s="39"/>
      <c r="M9" s="39"/>
    </row>
    <row r="10" ht="32" customHeight="1" spans="1:13">
      <c r="A10" s="30"/>
      <c r="B10" s="30"/>
      <c r="C10" s="31"/>
      <c r="D10" s="32"/>
      <c r="E10" s="33"/>
      <c r="F10" s="30" t="s">
        <v>339</v>
      </c>
      <c r="G10" s="34" t="s">
        <v>340</v>
      </c>
      <c r="H10" s="35">
        <v>1</v>
      </c>
      <c r="I10" s="32"/>
      <c r="J10" s="32"/>
      <c r="K10" s="38"/>
      <c r="L10" s="39"/>
      <c r="M10" s="39"/>
    </row>
    <row r="11" ht="32" customHeight="1" spans="1:13">
      <c r="A11" s="30"/>
      <c r="B11" s="30"/>
      <c r="C11" s="31"/>
      <c r="D11" s="32"/>
      <c r="E11" s="33"/>
      <c r="F11" s="30" t="s">
        <v>341</v>
      </c>
      <c r="G11" s="34"/>
      <c r="H11" s="36"/>
      <c r="I11" s="32"/>
      <c r="J11" s="32"/>
      <c r="K11" s="38"/>
      <c r="L11" s="39"/>
      <c r="M11" s="39"/>
    </row>
    <row r="12" ht="32" customHeight="1" spans="1:13">
      <c r="A12" s="30"/>
      <c r="B12" s="30"/>
      <c r="C12" s="31"/>
      <c r="D12" s="32"/>
      <c r="E12" s="33" t="s">
        <v>342</v>
      </c>
      <c r="F12" s="30" t="s">
        <v>343</v>
      </c>
      <c r="G12" s="34" t="s">
        <v>344</v>
      </c>
      <c r="H12" s="35">
        <v>1</v>
      </c>
      <c r="I12" s="32"/>
      <c r="J12" s="32"/>
      <c r="K12" s="38"/>
      <c r="L12" s="39"/>
      <c r="M12" s="39"/>
    </row>
    <row r="13" ht="32" customHeight="1" spans="1:13">
      <c r="A13" s="30"/>
      <c r="B13" s="30"/>
      <c r="C13" s="31"/>
      <c r="D13" s="32"/>
      <c r="E13" s="33" t="s">
        <v>345</v>
      </c>
      <c r="F13" s="30" t="s">
        <v>346</v>
      </c>
      <c r="G13" s="34" t="s">
        <v>347</v>
      </c>
      <c r="H13" s="35" t="s">
        <v>348</v>
      </c>
      <c r="I13" s="32"/>
      <c r="J13" s="32"/>
      <c r="K13" s="38"/>
      <c r="L13" s="39"/>
      <c r="M13" s="39"/>
    </row>
    <row r="14" ht="32" customHeight="1" spans="1:13">
      <c r="A14" s="30"/>
      <c r="B14" s="30"/>
      <c r="C14" s="31"/>
      <c r="D14" s="32"/>
      <c r="E14" s="33"/>
      <c r="F14" s="30" t="s">
        <v>349</v>
      </c>
      <c r="G14" s="34"/>
      <c r="H14" s="36"/>
      <c r="I14" s="32"/>
      <c r="J14" s="32"/>
      <c r="K14" s="38"/>
      <c r="L14" s="39"/>
      <c r="M14" s="39"/>
    </row>
    <row r="15" ht="32" customHeight="1" spans="1:13">
      <c r="A15" s="30"/>
      <c r="B15" s="30"/>
      <c r="C15" s="31"/>
      <c r="D15" s="32"/>
      <c r="E15" s="33"/>
      <c r="F15" s="30" t="s">
        <v>350</v>
      </c>
      <c r="G15" s="34"/>
      <c r="H15" s="35"/>
      <c r="I15" s="32"/>
      <c r="J15" s="32"/>
      <c r="K15" s="38"/>
      <c r="L15" s="39"/>
      <c r="M15" s="39"/>
    </row>
  </sheetData>
  <mergeCells count="15">
    <mergeCell ref="A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3:E15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11" workbookViewId="0">
      <selection activeCell="B15" sqref="B15:E15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351</v>
      </c>
    </row>
    <row r="3" s="1" customFormat="1" ht="17.25" customHeight="1" spans="1:5">
      <c r="A3" s="3" t="s">
        <v>352</v>
      </c>
      <c r="B3" s="3"/>
      <c r="C3" s="3"/>
      <c r="E3" s="4" t="s">
        <v>353</v>
      </c>
    </row>
    <row r="4" s="1" customFormat="1" ht="27" customHeight="1" spans="1:5">
      <c r="A4" s="5" t="s">
        <v>354</v>
      </c>
      <c r="B4" s="6" t="s">
        <v>3</v>
      </c>
      <c r="C4" s="6"/>
      <c r="D4" s="6"/>
      <c r="E4" s="6"/>
    </row>
    <row r="5" s="1" customFormat="1" ht="25" customHeight="1" spans="1:5">
      <c r="A5" s="7" t="s">
        <v>355</v>
      </c>
      <c r="B5" s="6" t="s">
        <v>356</v>
      </c>
      <c r="C5" s="6"/>
      <c r="D5" s="6"/>
      <c r="E5" s="6"/>
    </row>
    <row r="6" s="1" customFormat="1" ht="25" customHeight="1" spans="1:5">
      <c r="A6" s="8"/>
      <c r="B6" s="6" t="s">
        <v>357</v>
      </c>
      <c r="C6" s="6"/>
      <c r="D6" s="6" t="s">
        <v>358</v>
      </c>
      <c r="E6" s="6"/>
    </row>
    <row r="7" s="1" customFormat="1" ht="25" customHeight="1" spans="1:5">
      <c r="A7" s="8"/>
      <c r="B7" s="6" t="s">
        <v>359</v>
      </c>
      <c r="C7" s="6"/>
      <c r="D7" s="6" t="s">
        <v>360</v>
      </c>
      <c r="E7" s="6"/>
    </row>
    <row r="8" s="1" customFormat="1" ht="25" customHeight="1" spans="1:5">
      <c r="A8" s="8"/>
      <c r="B8" s="6" t="s">
        <v>361</v>
      </c>
      <c r="C8" s="6"/>
      <c r="D8" s="6" t="s">
        <v>362</v>
      </c>
      <c r="E8" s="6"/>
    </row>
    <row r="9" s="1" customFormat="1" ht="25" customHeight="1" spans="1:5">
      <c r="A9" s="8"/>
      <c r="B9" s="9" t="s">
        <v>363</v>
      </c>
      <c r="C9" s="9"/>
      <c r="D9" s="6"/>
      <c r="E9" s="6"/>
    </row>
    <row r="10" s="1" customFormat="1" ht="25" customHeight="1" spans="1:5">
      <c r="A10" s="10"/>
      <c r="B10" s="6" t="s">
        <v>364</v>
      </c>
      <c r="C10" s="6"/>
      <c r="D10" s="6"/>
      <c r="E10" s="6"/>
    </row>
    <row r="11" s="1" customFormat="1" ht="39" customHeight="1" spans="1:5">
      <c r="A11" s="11" t="s">
        <v>365</v>
      </c>
      <c r="B11" s="9" t="s">
        <v>366</v>
      </c>
      <c r="C11" s="9"/>
      <c r="D11" s="9"/>
      <c r="E11" s="9"/>
    </row>
    <row r="12" s="1" customFormat="1" ht="23" customHeight="1" spans="1:5">
      <c r="A12" s="7" t="s">
        <v>367</v>
      </c>
      <c r="B12" s="9" t="s">
        <v>368</v>
      </c>
      <c r="C12" s="9"/>
      <c r="D12" s="9"/>
      <c r="E12" s="9"/>
    </row>
    <row r="13" s="1" customFormat="1" ht="23" customHeight="1" spans="1:5">
      <c r="A13" s="8"/>
      <c r="B13" s="9" t="s">
        <v>369</v>
      </c>
      <c r="C13" s="9"/>
      <c r="D13" s="9"/>
      <c r="E13" s="9"/>
    </row>
    <row r="14" s="1" customFormat="1" ht="23" customHeight="1" spans="1:5">
      <c r="A14" s="8"/>
      <c r="B14" s="9" t="s">
        <v>370</v>
      </c>
      <c r="C14" s="9"/>
      <c r="D14" s="9"/>
      <c r="E14" s="9"/>
    </row>
    <row r="15" s="1" customFormat="1" ht="21" customHeight="1" spans="1:5">
      <c r="A15" s="8"/>
      <c r="B15" s="12" t="s">
        <v>371</v>
      </c>
      <c r="C15" s="13"/>
      <c r="D15" s="13"/>
      <c r="E15" s="14"/>
    </row>
    <row r="16" s="1" customFormat="1" ht="24" customHeight="1" spans="1:5">
      <c r="A16" s="10"/>
      <c r="B16" s="12" t="s">
        <v>372</v>
      </c>
      <c r="C16" s="13"/>
      <c r="D16" s="13"/>
      <c r="E16" s="14"/>
    </row>
    <row r="17" s="1" customFormat="1" ht="29" customHeight="1" spans="1:5">
      <c r="A17" s="11" t="s">
        <v>373</v>
      </c>
      <c r="B17" s="15" t="s">
        <v>320</v>
      </c>
      <c r="C17" s="15" t="s">
        <v>321</v>
      </c>
      <c r="D17" s="15" t="s">
        <v>322</v>
      </c>
      <c r="E17" s="16" t="s">
        <v>374</v>
      </c>
    </row>
    <row r="18" s="1" customFormat="1" ht="23" customHeight="1" spans="1:5">
      <c r="A18" s="11"/>
      <c r="B18" s="5" t="s">
        <v>337</v>
      </c>
      <c r="C18" s="5" t="s">
        <v>338</v>
      </c>
      <c r="D18" s="17" t="s">
        <v>375</v>
      </c>
      <c r="E18" s="18">
        <v>0.95</v>
      </c>
    </row>
    <row r="19" s="1" customFormat="1" ht="23" customHeight="1" spans="1:5">
      <c r="A19" s="11"/>
      <c r="B19" s="5"/>
      <c r="C19" s="5" t="s">
        <v>341</v>
      </c>
      <c r="D19" s="17" t="s">
        <v>375</v>
      </c>
      <c r="E19" s="18">
        <v>0.95</v>
      </c>
    </row>
    <row r="20" s="1" customFormat="1" ht="23" customHeight="1" spans="1:5">
      <c r="A20" s="11"/>
      <c r="B20" s="5"/>
      <c r="C20" s="5" t="s">
        <v>339</v>
      </c>
      <c r="D20" s="17" t="s">
        <v>375</v>
      </c>
      <c r="E20" s="18">
        <v>0.95</v>
      </c>
    </row>
    <row r="21" s="1" customFormat="1" ht="23" customHeight="1" spans="1:5">
      <c r="A21" s="11"/>
      <c r="B21" s="5"/>
      <c r="C21" s="5" t="s">
        <v>331</v>
      </c>
      <c r="D21" s="19"/>
      <c r="E21" s="20"/>
    </row>
    <row r="22" s="1" customFormat="1" ht="23" customHeight="1" spans="1:5">
      <c r="A22" s="11"/>
      <c r="B22" s="5" t="s">
        <v>345</v>
      </c>
      <c r="C22" s="5" t="s">
        <v>346</v>
      </c>
      <c r="D22" s="17" t="s">
        <v>376</v>
      </c>
      <c r="E22" s="21">
        <v>0.98</v>
      </c>
    </row>
    <row r="23" s="1" customFormat="1" ht="23" customHeight="1" spans="1:5">
      <c r="A23" s="11"/>
      <c r="B23" s="5"/>
      <c r="C23" s="5" t="s">
        <v>349</v>
      </c>
      <c r="D23" s="17" t="s">
        <v>376</v>
      </c>
      <c r="E23" s="21">
        <v>0.98</v>
      </c>
    </row>
    <row r="24" s="1" customFormat="1" ht="23" customHeight="1" spans="1:5">
      <c r="A24" s="11"/>
      <c r="B24" s="5"/>
      <c r="C24" s="5" t="s">
        <v>350</v>
      </c>
      <c r="D24" s="22"/>
      <c r="E24" s="5"/>
    </row>
    <row r="25" s="1" customFormat="1" ht="23" customHeight="1" spans="1:5">
      <c r="A25" s="11"/>
      <c r="B25" s="23" t="s">
        <v>331</v>
      </c>
      <c r="C25" s="5" t="s">
        <v>332</v>
      </c>
      <c r="D25" s="17" t="s">
        <v>377</v>
      </c>
      <c r="E25" s="21">
        <v>0.95</v>
      </c>
    </row>
    <row r="26" s="1" customFormat="1" ht="23" customHeight="1" spans="1:5">
      <c r="A26" s="11"/>
      <c r="B26" s="23"/>
      <c r="C26" s="5" t="s">
        <v>334</v>
      </c>
      <c r="D26" s="17" t="s">
        <v>377</v>
      </c>
      <c r="E26" s="21">
        <v>0.95</v>
      </c>
    </row>
    <row r="27" s="1" customFormat="1" ht="23" customHeight="1" spans="1:5">
      <c r="A27" s="11"/>
      <c r="B27" s="23"/>
      <c r="C27" s="5" t="s">
        <v>336</v>
      </c>
      <c r="D27" s="24"/>
      <c r="E27" s="5"/>
    </row>
    <row r="28" s="1" customFormat="1" ht="30" customHeight="1" spans="1:5">
      <c r="A28" s="11"/>
      <c r="B28" s="23" t="s">
        <v>342</v>
      </c>
      <c r="C28" s="11" t="s">
        <v>378</v>
      </c>
      <c r="D28" s="17" t="s">
        <v>376</v>
      </c>
      <c r="E28" s="21">
        <v>0.98</v>
      </c>
    </row>
    <row r="29" s="1" customFormat="1" spans="3:3">
      <c r="C29" s="25"/>
    </row>
    <row r="30" s="1" customFormat="1" spans="3:3">
      <c r="C30" s="25"/>
    </row>
  </sheetData>
  <mergeCells count="27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B15:E15"/>
    <mergeCell ref="B16:E16"/>
    <mergeCell ref="A5:A10"/>
    <mergeCell ref="A12:A16"/>
    <mergeCell ref="A17:A28"/>
    <mergeCell ref="B18:B21"/>
    <mergeCell ref="B22:B24"/>
    <mergeCell ref="B25:B27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F29" sqref="F2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6"/>
      <c r="H1" s="134"/>
    </row>
    <row r="2" ht="24.15" customHeight="1" spans="1:8">
      <c r="A2" s="135" t="s">
        <v>6</v>
      </c>
      <c r="B2" s="135"/>
      <c r="C2" s="135"/>
      <c r="D2" s="135"/>
      <c r="E2" s="135"/>
      <c r="F2" s="135"/>
      <c r="G2" s="135"/>
      <c r="H2" s="135"/>
    </row>
    <row r="3" ht="17.25" customHeight="1" spans="1:8">
      <c r="A3" s="28" t="s">
        <v>28</v>
      </c>
      <c r="B3" s="28"/>
      <c r="C3" s="28"/>
      <c r="D3" s="28"/>
      <c r="E3" s="28"/>
      <c r="F3" s="28"/>
      <c r="G3" s="37" t="s">
        <v>29</v>
      </c>
      <c r="H3" s="37"/>
    </row>
    <row r="4" ht="17.9" customHeight="1" spans="1:8">
      <c r="A4" s="29" t="s">
        <v>30</v>
      </c>
      <c r="B4" s="29"/>
      <c r="C4" s="29" t="s">
        <v>31</v>
      </c>
      <c r="D4" s="29"/>
      <c r="E4" s="29"/>
      <c r="F4" s="29"/>
      <c r="G4" s="29"/>
      <c r="H4" s="29"/>
    </row>
    <row r="5" ht="22.4" customHeight="1" spans="1:8">
      <c r="A5" s="29" t="s">
        <v>32</v>
      </c>
      <c r="B5" s="29" t="s">
        <v>33</v>
      </c>
      <c r="C5" s="29" t="s">
        <v>34</v>
      </c>
      <c r="D5" s="29" t="s">
        <v>33</v>
      </c>
      <c r="E5" s="29" t="s">
        <v>35</v>
      </c>
      <c r="F5" s="29" t="s">
        <v>33</v>
      </c>
      <c r="G5" s="29" t="s">
        <v>36</v>
      </c>
      <c r="H5" s="29" t="s">
        <v>33</v>
      </c>
    </row>
    <row r="6" ht="16.25" customHeight="1" spans="1:8">
      <c r="A6" s="53" t="s">
        <v>37</v>
      </c>
      <c r="B6" s="52">
        <v>287.19</v>
      </c>
      <c r="C6" s="39" t="s">
        <v>38</v>
      </c>
      <c r="D6" s="59">
        <v>124.57</v>
      </c>
      <c r="E6" s="53" t="s">
        <v>39</v>
      </c>
      <c r="F6" s="56">
        <v>157.19</v>
      </c>
      <c r="G6" s="39" t="s">
        <v>40</v>
      </c>
      <c r="H6" s="52"/>
    </row>
    <row r="7" ht="16.25" customHeight="1" spans="1:8">
      <c r="A7" s="39" t="s">
        <v>41</v>
      </c>
      <c r="B7" s="52">
        <v>287.19</v>
      </c>
      <c r="C7" s="39" t="s">
        <v>42</v>
      </c>
      <c r="D7" s="59"/>
      <c r="E7" s="39" t="s">
        <v>43</v>
      </c>
      <c r="F7" s="52">
        <v>117.12</v>
      </c>
      <c r="G7" s="39" t="s">
        <v>44</v>
      </c>
      <c r="H7" s="52"/>
    </row>
    <row r="8" ht="16.25" customHeight="1" spans="1:8">
      <c r="A8" s="53" t="s">
        <v>45</v>
      </c>
      <c r="B8" s="52">
        <f>B9+B10+B11+B12+B13+B14+B15+B16+B17+B18+B19</f>
        <v>0</v>
      </c>
      <c r="C8" s="39" t="s">
        <v>46</v>
      </c>
      <c r="D8" s="59"/>
      <c r="E8" s="39" t="s">
        <v>47</v>
      </c>
      <c r="F8" s="52">
        <v>40.07</v>
      </c>
      <c r="G8" s="39" t="s">
        <v>48</v>
      </c>
      <c r="H8" s="52"/>
    </row>
    <row r="9" ht="16.25" customHeight="1" spans="1:8">
      <c r="A9" s="39" t="s">
        <v>49</v>
      </c>
      <c r="B9" s="52"/>
      <c r="C9" s="39" t="s">
        <v>50</v>
      </c>
      <c r="D9" s="59"/>
      <c r="E9" s="39" t="s">
        <v>51</v>
      </c>
      <c r="F9" s="52"/>
      <c r="G9" s="39" t="s">
        <v>52</v>
      </c>
      <c r="H9" s="52"/>
    </row>
    <row r="10" ht="16.25" customHeight="1" spans="1:8">
      <c r="A10" s="39" t="s">
        <v>53</v>
      </c>
      <c r="B10" s="52"/>
      <c r="C10" s="39" t="s">
        <v>54</v>
      </c>
      <c r="D10" s="59"/>
      <c r="E10" s="53" t="s">
        <v>55</v>
      </c>
      <c r="F10" s="56">
        <v>130</v>
      </c>
      <c r="G10" s="39" t="s">
        <v>56</v>
      </c>
      <c r="H10" s="52"/>
    </row>
    <row r="11" ht="16.25" customHeight="1" spans="1:8">
      <c r="A11" s="39" t="s">
        <v>57</v>
      </c>
      <c r="B11" s="52"/>
      <c r="C11" s="39" t="s">
        <v>58</v>
      </c>
      <c r="D11" s="59"/>
      <c r="E11" s="39" t="s">
        <v>59</v>
      </c>
      <c r="F11" s="52"/>
      <c r="G11" s="39" t="s">
        <v>60</v>
      </c>
      <c r="H11" s="52"/>
    </row>
    <row r="12" ht="16.25" customHeight="1" spans="1:8">
      <c r="A12" s="39" t="s">
        <v>61</v>
      </c>
      <c r="B12" s="52"/>
      <c r="C12" s="39" t="s">
        <v>62</v>
      </c>
      <c r="D12" s="59"/>
      <c r="E12" s="39" t="s">
        <v>63</v>
      </c>
      <c r="F12" s="52">
        <v>130</v>
      </c>
      <c r="G12" s="39" t="s">
        <v>64</v>
      </c>
      <c r="H12" s="52"/>
    </row>
    <row r="13" ht="16.25" customHeight="1" spans="1:8">
      <c r="A13" s="39" t="s">
        <v>65</v>
      </c>
      <c r="B13" s="52"/>
      <c r="C13" s="39" t="s">
        <v>66</v>
      </c>
      <c r="D13" s="59">
        <v>15.42</v>
      </c>
      <c r="E13" s="39" t="s">
        <v>67</v>
      </c>
      <c r="F13" s="52"/>
      <c r="G13" s="39" t="s">
        <v>68</v>
      </c>
      <c r="H13" s="52"/>
    </row>
    <row r="14" ht="16.25" customHeight="1" spans="1:8">
      <c r="A14" s="39" t="s">
        <v>69</v>
      </c>
      <c r="B14" s="52"/>
      <c r="C14" s="39" t="s">
        <v>70</v>
      </c>
      <c r="D14" s="59"/>
      <c r="E14" s="39" t="s">
        <v>71</v>
      </c>
      <c r="F14" s="52"/>
      <c r="G14" s="39" t="s">
        <v>72</v>
      </c>
      <c r="H14" s="52"/>
    </row>
    <row r="15" ht="16.25" customHeight="1" spans="1:8">
      <c r="A15" s="39" t="s">
        <v>73</v>
      </c>
      <c r="B15" s="52"/>
      <c r="C15" s="39" t="s">
        <v>74</v>
      </c>
      <c r="D15" s="59">
        <v>9.64</v>
      </c>
      <c r="E15" s="39" t="s">
        <v>75</v>
      </c>
      <c r="F15" s="52"/>
      <c r="G15" s="39" t="s">
        <v>76</v>
      </c>
      <c r="H15" s="52"/>
    </row>
    <row r="16" ht="16.25" customHeight="1" spans="1:8">
      <c r="A16" s="39" t="s">
        <v>77</v>
      </c>
      <c r="B16" s="52"/>
      <c r="C16" s="39" t="s">
        <v>78</v>
      </c>
      <c r="D16" s="59"/>
      <c r="E16" s="39" t="s">
        <v>79</v>
      </c>
      <c r="F16" s="52"/>
      <c r="G16" s="39" t="s">
        <v>80</v>
      </c>
      <c r="H16" s="52"/>
    </row>
    <row r="17" ht="16.25" customHeight="1" spans="1:8">
      <c r="A17" s="39" t="s">
        <v>81</v>
      </c>
      <c r="B17" s="52"/>
      <c r="C17" s="39" t="s">
        <v>82</v>
      </c>
      <c r="D17" s="59"/>
      <c r="E17" s="39" t="s">
        <v>83</v>
      </c>
      <c r="F17" s="52"/>
      <c r="G17" s="39" t="s">
        <v>84</v>
      </c>
      <c r="H17" s="52"/>
    </row>
    <row r="18" ht="16.25" customHeight="1" spans="1:8">
      <c r="A18" s="39" t="s">
        <v>85</v>
      </c>
      <c r="B18" s="52"/>
      <c r="C18" s="39" t="s">
        <v>86</v>
      </c>
      <c r="D18" s="59"/>
      <c r="E18" s="39" t="s">
        <v>87</v>
      </c>
      <c r="F18" s="52"/>
      <c r="G18" s="39" t="s">
        <v>88</v>
      </c>
      <c r="H18" s="52"/>
    </row>
    <row r="19" ht="16.25" customHeight="1" spans="1:8">
      <c r="A19" s="39" t="s">
        <v>89</v>
      </c>
      <c r="B19" s="52"/>
      <c r="C19" s="39" t="s">
        <v>90</v>
      </c>
      <c r="D19" s="59"/>
      <c r="E19" s="39" t="s">
        <v>91</v>
      </c>
      <c r="F19" s="52"/>
      <c r="G19" s="39" t="s">
        <v>92</v>
      </c>
      <c r="H19" s="52"/>
    </row>
    <row r="20" ht="16.25" customHeight="1" spans="1:8">
      <c r="A20" s="53" t="s">
        <v>93</v>
      </c>
      <c r="B20" s="56"/>
      <c r="C20" s="39" t="s">
        <v>94</v>
      </c>
      <c r="D20" s="59"/>
      <c r="E20" s="39" t="s">
        <v>95</v>
      </c>
      <c r="F20" s="52"/>
      <c r="G20" s="39"/>
      <c r="H20" s="52"/>
    </row>
    <row r="21" ht="16.25" customHeight="1" spans="1:8">
      <c r="A21" s="53" t="s">
        <v>96</v>
      </c>
      <c r="B21" s="56"/>
      <c r="C21" s="39" t="s">
        <v>97</v>
      </c>
      <c r="D21" s="59"/>
      <c r="E21" s="53" t="s">
        <v>98</v>
      </c>
      <c r="F21" s="56"/>
      <c r="G21" s="39"/>
      <c r="H21" s="52"/>
    </row>
    <row r="22" ht="16.25" customHeight="1" spans="1:8">
      <c r="A22" s="53" t="s">
        <v>99</v>
      </c>
      <c r="B22" s="56"/>
      <c r="C22" s="39" t="s">
        <v>100</v>
      </c>
      <c r="D22" s="59"/>
      <c r="E22" s="39"/>
      <c r="F22" s="39"/>
      <c r="G22" s="39"/>
      <c r="H22" s="52"/>
    </row>
    <row r="23" ht="16.25" customHeight="1" spans="1:8">
      <c r="A23" s="53" t="s">
        <v>101</v>
      </c>
      <c r="B23" s="56"/>
      <c r="C23" s="39" t="s">
        <v>102</v>
      </c>
      <c r="D23" s="59"/>
      <c r="E23" s="39"/>
      <c r="F23" s="39"/>
      <c r="G23" s="39"/>
      <c r="H23" s="52"/>
    </row>
    <row r="24" ht="16.25" customHeight="1" spans="1:8">
      <c r="A24" s="53" t="s">
        <v>103</v>
      </c>
      <c r="B24" s="56">
        <f>B25+B26+B27</f>
        <v>0</v>
      </c>
      <c r="C24" s="39" t="s">
        <v>104</v>
      </c>
      <c r="D24" s="59"/>
      <c r="E24" s="39"/>
      <c r="F24" s="39"/>
      <c r="G24" s="39"/>
      <c r="H24" s="52"/>
    </row>
    <row r="25" ht="16.25" customHeight="1" spans="1:8">
      <c r="A25" s="39" t="s">
        <v>105</v>
      </c>
      <c r="B25" s="52"/>
      <c r="C25" s="39" t="s">
        <v>106</v>
      </c>
      <c r="D25" s="59">
        <v>7.56</v>
      </c>
      <c r="E25" s="39"/>
      <c r="F25" s="39"/>
      <c r="G25" s="39"/>
      <c r="H25" s="52"/>
    </row>
    <row r="26" ht="16.25" customHeight="1" spans="1:8">
      <c r="A26" s="39" t="s">
        <v>107</v>
      </c>
      <c r="B26" s="52"/>
      <c r="C26" s="39" t="s">
        <v>108</v>
      </c>
      <c r="D26" s="59"/>
      <c r="E26" s="39"/>
      <c r="F26" s="39"/>
      <c r="G26" s="39"/>
      <c r="H26" s="52"/>
    </row>
    <row r="27" ht="16.25" customHeight="1" spans="1:8">
      <c r="A27" s="39" t="s">
        <v>109</v>
      </c>
      <c r="B27" s="52"/>
      <c r="C27" s="39" t="s">
        <v>110</v>
      </c>
      <c r="D27" s="59"/>
      <c r="E27" s="39"/>
      <c r="F27" s="39"/>
      <c r="G27" s="39"/>
      <c r="H27" s="52"/>
    </row>
    <row r="28" ht="16.25" customHeight="1" spans="1:8">
      <c r="A28" s="53" t="s">
        <v>111</v>
      </c>
      <c r="B28" s="56"/>
      <c r="C28" s="39" t="s">
        <v>112</v>
      </c>
      <c r="D28" s="59"/>
      <c r="E28" s="39"/>
      <c r="F28" s="39"/>
      <c r="G28" s="39"/>
      <c r="H28" s="52"/>
    </row>
    <row r="29" ht="16.25" customHeight="1" spans="1:8">
      <c r="A29" s="53" t="s">
        <v>113</v>
      </c>
      <c r="B29" s="56"/>
      <c r="C29" s="39" t="s">
        <v>114</v>
      </c>
      <c r="D29" s="59"/>
      <c r="E29" s="39"/>
      <c r="F29" s="39"/>
      <c r="G29" s="39"/>
      <c r="H29" s="52"/>
    </row>
    <row r="30" ht="16.25" customHeight="1" spans="1:8">
      <c r="A30" s="53" t="s">
        <v>115</v>
      </c>
      <c r="B30" s="56"/>
      <c r="C30" s="39" t="s">
        <v>116</v>
      </c>
      <c r="D30" s="59"/>
      <c r="E30" s="39"/>
      <c r="F30" s="39"/>
      <c r="G30" s="39"/>
      <c r="H30" s="52"/>
    </row>
    <row r="31" ht="16.25" customHeight="1" spans="1:8">
      <c r="A31" s="53" t="s">
        <v>117</v>
      </c>
      <c r="B31" s="56"/>
      <c r="C31" s="39" t="s">
        <v>118</v>
      </c>
      <c r="D31" s="59"/>
      <c r="E31" s="39"/>
      <c r="F31" s="39"/>
      <c r="G31" s="39"/>
      <c r="H31" s="52"/>
    </row>
    <row r="32" ht="16.25" customHeight="1" spans="1:8">
      <c r="A32" s="53" t="s">
        <v>119</v>
      </c>
      <c r="B32" s="56"/>
      <c r="C32" s="39" t="s">
        <v>120</v>
      </c>
      <c r="D32" s="59"/>
      <c r="E32" s="39"/>
      <c r="F32" s="39"/>
      <c r="G32" s="39"/>
      <c r="H32" s="52"/>
    </row>
    <row r="33" ht="16.25" customHeight="1" spans="1:8">
      <c r="A33" s="39"/>
      <c r="B33" s="39"/>
      <c r="C33" s="39" t="s">
        <v>121</v>
      </c>
      <c r="D33" s="59"/>
      <c r="E33" s="39"/>
      <c r="F33" s="39"/>
      <c r="G33" s="39"/>
      <c r="H33" s="39"/>
    </row>
    <row r="34" ht="16.25" customHeight="1" spans="1:8">
      <c r="A34" s="39"/>
      <c r="B34" s="39"/>
      <c r="C34" s="39" t="s">
        <v>122</v>
      </c>
      <c r="D34" s="59"/>
      <c r="E34" s="39"/>
      <c r="F34" s="39"/>
      <c r="G34" s="39"/>
      <c r="H34" s="39"/>
    </row>
    <row r="35" ht="16.25" customHeight="1" spans="1:8">
      <c r="A35" s="39"/>
      <c r="B35" s="39"/>
      <c r="C35" s="39" t="s">
        <v>123</v>
      </c>
      <c r="D35" s="59"/>
      <c r="E35" s="39"/>
      <c r="F35" s="39"/>
      <c r="G35" s="39"/>
      <c r="H35" s="39"/>
    </row>
    <row r="36" ht="16.25" customHeight="1" spans="1:8">
      <c r="A36" s="39"/>
      <c r="B36" s="39"/>
      <c r="C36" s="39"/>
      <c r="D36" s="39"/>
      <c r="E36" s="39"/>
      <c r="F36" s="39"/>
      <c r="G36" s="39"/>
      <c r="H36" s="39"/>
    </row>
    <row r="37" ht="16.25" customHeight="1" spans="1:8">
      <c r="A37" s="53" t="s">
        <v>124</v>
      </c>
      <c r="B37" s="56">
        <f>B32+B31+B30+B29+B28+B23+B22+B21+B20+B24+B6</f>
        <v>287.19</v>
      </c>
      <c r="C37" s="53" t="s">
        <v>125</v>
      </c>
      <c r="D37" s="56">
        <f>SUM(D6:D36)</f>
        <v>157.19</v>
      </c>
      <c r="E37" s="53" t="s">
        <v>125</v>
      </c>
      <c r="F37" s="56">
        <f>F21+F10+F6</f>
        <v>287.19</v>
      </c>
      <c r="G37" s="53" t="s">
        <v>125</v>
      </c>
      <c r="H37" s="56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6"/>
    </row>
    <row r="2" ht="33.6" customHeight="1" spans="1:25">
      <c r="A2" s="40" t="s">
        <v>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4" customHeight="1" spans="1:25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37" t="s">
        <v>29</v>
      </c>
      <c r="Y3" s="37"/>
    </row>
    <row r="4" ht="22.4" customHeight="1" spans="1:25">
      <c r="A4" s="54" t="s">
        <v>126</v>
      </c>
      <c r="B4" s="54" t="s">
        <v>127</v>
      </c>
      <c r="C4" s="54" t="s">
        <v>128</v>
      </c>
      <c r="D4" s="54" t="s">
        <v>129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130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131</v>
      </c>
      <c r="E5" s="54" t="s">
        <v>132</v>
      </c>
      <c r="F5" s="54" t="s">
        <v>133</v>
      </c>
      <c r="G5" s="54" t="s">
        <v>134</v>
      </c>
      <c r="H5" s="54" t="s">
        <v>135</v>
      </c>
      <c r="I5" s="54" t="s">
        <v>136</v>
      </c>
      <c r="J5" s="54" t="s">
        <v>137</v>
      </c>
      <c r="K5" s="54"/>
      <c r="L5" s="54"/>
      <c r="M5" s="54"/>
      <c r="N5" s="54" t="s">
        <v>138</v>
      </c>
      <c r="O5" s="54" t="s">
        <v>139</v>
      </c>
      <c r="P5" s="54" t="s">
        <v>140</v>
      </c>
      <c r="Q5" s="54" t="s">
        <v>141</v>
      </c>
      <c r="R5" s="54" t="s">
        <v>142</v>
      </c>
      <c r="S5" s="54" t="s">
        <v>131</v>
      </c>
      <c r="T5" s="54" t="s">
        <v>132</v>
      </c>
      <c r="U5" s="54" t="s">
        <v>133</v>
      </c>
      <c r="V5" s="54" t="s">
        <v>134</v>
      </c>
      <c r="W5" s="54" t="s">
        <v>135</v>
      </c>
      <c r="X5" s="54" t="s">
        <v>136</v>
      </c>
      <c r="Y5" s="54" t="s">
        <v>143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144</v>
      </c>
      <c r="K6" s="54" t="s">
        <v>145</v>
      </c>
      <c r="L6" s="54" t="s">
        <v>146</v>
      </c>
      <c r="M6" s="54" t="s">
        <v>135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53">
        <v>137001</v>
      </c>
      <c r="B7" s="53" t="s">
        <v>3</v>
      </c>
      <c r="C7" s="76">
        <f>D7+S7</f>
        <v>287.19</v>
      </c>
      <c r="D7" s="76">
        <f>SUM(E7:R7)</f>
        <v>287.19</v>
      </c>
      <c r="E7" s="76">
        <v>287.19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>
        <f>SUM(T7:Y7)</f>
        <v>0</v>
      </c>
      <c r="T7" s="76"/>
      <c r="U7" s="76"/>
      <c r="V7" s="76"/>
      <c r="W7" s="76"/>
      <c r="X7" s="76"/>
      <c r="Y7" s="76"/>
    </row>
    <row r="8" ht="22.8" customHeight="1" spans="1:25">
      <c r="A8" s="57"/>
      <c r="B8" s="57"/>
      <c r="C8" s="76">
        <f>D8+S8</f>
        <v>0</v>
      </c>
      <c r="D8" s="76">
        <f>SUM(E8:R8)</f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>
        <f>SUM(T8:Y8)</f>
        <v>0</v>
      </c>
      <c r="T8" s="76"/>
      <c r="U8" s="76"/>
      <c r="V8" s="76"/>
      <c r="W8" s="76"/>
      <c r="X8" s="76"/>
      <c r="Y8" s="76"/>
    </row>
    <row r="9" ht="22.8" customHeight="1" spans="1:25">
      <c r="A9" s="96"/>
      <c r="B9" s="96"/>
      <c r="C9" s="76">
        <f>D9+S9</f>
        <v>0</v>
      </c>
      <c r="D9" s="76">
        <f>SUM(E9:R9)</f>
        <v>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76">
        <f>SUM(T9:Y9)</f>
        <v>0</v>
      </c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G10" sqref="G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6"/>
    </row>
    <row r="2" ht="31.9" customHeight="1" spans="1:10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</row>
    <row r="3" ht="25" customHeight="1" spans="1:10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37" t="s">
        <v>29</v>
      </c>
    </row>
    <row r="4" ht="27.6" customHeight="1" spans="1:10">
      <c r="A4" s="29" t="s">
        <v>147</v>
      </c>
      <c r="B4" s="29"/>
      <c r="C4" s="29"/>
      <c r="D4" s="29" t="s">
        <v>148</v>
      </c>
      <c r="E4" s="29" t="s">
        <v>128</v>
      </c>
      <c r="F4" s="29" t="s">
        <v>149</v>
      </c>
      <c r="G4" s="29" t="s">
        <v>150</v>
      </c>
      <c r="H4" s="29" t="s">
        <v>151</v>
      </c>
      <c r="I4" s="29" t="s">
        <v>152</v>
      </c>
      <c r="J4" s="29" t="s">
        <v>153</v>
      </c>
    </row>
    <row r="5" ht="25.85" customHeight="1" spans="1:10">
      <c r="A5" s="29" t="s">
        <v>154</v>
      </c>
      <c r="B5" s="29" t="s">
        <v>155</v>
      </c>
      <c r="C5" s="29" t="s">
        <v>156</v>
      </c>
      <c r="D5" s="29"/>
      <c r="E5" s="29"/>
      <c r="F5" s="29"/>
      <c r="G5" s="29"/>
      <c r="H5" s="29"/>
      <c r="I5" s="29"/>
      <c r="J5" s="29"/>
    </row>
    <row r="6" ht="22.8" customHeight="1" spans="1:10">
      <c r="A6" s="102">
        <v>208</v>
      </c>
      <c r="B6" s="102" t="s">
        <v>157</v>
      </c>
      <c r="C6" s="102" t="s">
        <v>157</v>
      </c>
      <c r="D6" s="103" t="s">
        <v>158</v>
      </c>
      <c r="E6" s="119">
        <f>F6+G6+H6+I6+J6</f>
        <v>10.08</v>
      </c>
      <c r="F6" s="120">
        <v>10.08</v>
      </c>
      <c r="G6" s="120"/>
      <c r="H6" s="120"/>
      <c r="I6" s="29"/>
      <c r="J6" s="29"/>
    </row>
    <row r="7" ht="25" customHeight="1" spans="1:10">
      <c r="A7" s="102" t="s">
        <v>159</v>
      </c>
      <c r="B7" s="102" t="s">
        <v>157</v>
      </c>
      <c r="C7" s="102" t="s">
        <v>160</v>
      </c>
      <c r="D7" s="103" t="s">
        <v>161</v>
      </c>
      <c r="E7" s="119">
        <f>F7+G7+H7+I7+J7</f>
        <v>5.04</v>
      </c>
      <c r="F7" s="120">
        <v>5.04</v>
      </c>
      <c r="G7" s="120"/>
      <c r="H7" s="120"/>
      <c r="I7" s="29"/>
      <c r="J7" s="29"/>
    </row>
    <row r="8" ht="25" customHeight="1" spans="1:10">
      <c r="A8" s="102" t="s">
        <v>159</v>
      </c>
      <c r="B8" s="102">
        <v>99</v>
      </c>
      <c r="C8" s="102">
        <v>99</v>
      </c>
      <c r="D8" s="103" t="s">
        <v>162</v>
      </c>
      <c r="E8" s="119">
        <f>F8+G8+H8+I8+J8</f>
        <v>0.3</v>
      </c>
      <c r="F8" s="120">
        <v>0.3</v>
      </c>
      <c r="G8" s="121"/>
      <c r="H8" s="121"/>
      <c r="I8" s="29"/>
      <c r="J8" s="29"/>
    </row>
    <row r="9" ht="25" customHeight="1" spans="1:10">
      <c r="A9" s="102" t="s">
        <v>163</v>
      </c>
      <c r="B9" s="102" t="s">
        <v>164</v>
      </c>
      <c r="C9" s="102" t="s">
        <v>165</v>
      </c>
      <c r="D9" s="103" t="s">
        <v>166</v>
      </c>
      <c r="E9" s="119">
        <v>9.64</v>
      </c>
      <c r="F9" s="120">
        <v>9.64</v>
      </c>
      <c r="G9" s="121"/>
      <c r="H9" s="121"/>
      <c r="I9" s="29"/>
      <c r="J9" s="29"/>
    </row>
    <row r="10" ht="25" customHeight="1" spans="1:10">
      <c r="A10" s="102">
        <v>215</v>
      </c>
      <c r="B10" s="106" t="s">
        <v>167</v>
      </c>
      <c r="C10" s="106" t="s">
        <v>168</v>
      </c>
      <c r="D10" s="103" t="s">
        <v>169</v>
      </c>
      <c r="E10" s="119">
        <f>F10+G10+H10+I10+J10</f>
        <v>81.26</v>
      </c>
      <c r="F10" s="120">
        <v>81.26</v>
      </c>
      <c r="G10" s="121"/>
      <c r="H10" s="121"/>
      <c r="I10" s="131"/>
      <c r="J10" s="131"/>
    </row>
    <row r="11" ht="25" customHeight="1" spans="1:10">
      <c r="A11" s="102">
        <v>215</v>
      </c>
      <c r="B11" s="106" t="s">
        <v>167</v>
      </c>
      <c r="C11" s="106" t="s">
        <v>168</v>
      </c>
      <c r="D11" s="103" t="s">
        <v>170</v>
      </c>
      <c r="E11" s="119">
        <f>F11+G11+H11+I11+J11</f>
        <v>3.24</v>
      </c>
      <c r="F11" s="120">
        <v>3.24</v>
      </c>
      <c r="G11" s="121"/>
      <c r="H11" s="121"/>
      <c r="I11" s="131"/>
      <c r="J11" s="131"/>
    </row>
    <row r="12" ht="25" customHeight="1" spans="1:10">
      <c r="A12" s="106" t="s">
        <v>171</v>
      </c>
      <c r="B12" s="106" t="s">
        <v>167</v>
      </c>
      <c r="C12" s="106" t="s">
        <v>172</v>
      </c>
      <c r="D12" s="103" t="s">
        <v>173</v>
      </c>
      <c r="E12" s="119">
        <f>F12+G12+H12+I12+J12</f>
        <v>8.1</v>
      </c>
      <c r="F12" s="120">
        <v>8.1</v>
      </c>
      <c r="G12" s="121"/>
      <c r="H12" s="121"/>
      <c r="I12" s="132"/>
      <c r="J12" s="132"/>
    </row>
    <row r="13" ht="25" customHeight="1" spans="1:10">
      <c r="A13" s="122" t="s">
        <v>171</v>
      </c>
      <c r="B13" s="122" t="s">
        <v>167</v>
      </c>
      <c r="C13" s="122" t="s">
        <v>172</v>
      </c>
      <c r="D13" s="123" t="s">
        <v>174</v>
      </c>
      <c r="E13" s="124">
        <f>F13+G13+H13+I13+J13</f>
        <v>31.97</v>
      </c>
      <c r="F13" s="125">
        <v>31.97</v>
      </c>
      <c r="G13" s="126"/>
      <c r="H13" s="127"/>
      <c r="I13" s="133"/>
      <c r="J13" s="133"/>
    </row>
    <row r="14" ht="25" customHeight="1" spans="1:10">
      <c r="A14" s="106" t="s">
        <v>175</v>
      </c>
      <c r="B14" s="106" t="s">
        <v>172</v>
      </c>
      <c r="C14" s="106" t="s">
        <v>168</v>
      </c>
      <c r="D14" s="103" t="s">
        <v>176</v>
      </c>
      <c r="E14" s="128">
        <f>F14+G14+H14+I14+J14</f>
        <v>7.56</v>
      </c>
      <c r="F14" s="129">
        <v>7.56</v>
      </c>
      <c r="G14" s="130"/>
      <c r="H14" s="130"/>
      <c r="I14" s="113"/>
      <c r="J14" s="113"/>
    </row>
    <row r="15" spans="1:10">
      <c r="A15" s="113"/>
      <c r="B15" s="113"/>
      <c r="C15" s="113"/>
      <c r="D15" s="113"/>
      <c r="E15" s="86">
        <f>SUM(E6:E14)</f>
        <v>157.19</v>
      </c>
      <c r="F15" s="86">
        <f>SUM(F6:F14)</f>
        <v>157.19</v>
      </c>
      <c r="G15" s="113"/>
      <c r="H15" s="113"/>
      <c r="I15" s="113"/>
      <c r="J15" s="113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F11" sqref="F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6"/>
    </row>
    <row r="2" ht="42.25" customHeight="1" spans="1:19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19.8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7" t="s">
        <v>29</v>
      </c>
      <c r="S3" s="37"/>
    </row>
    <row r="4" ht="19.8" customHeight="1" spans="1:19">
      <c r="A4" s="29" t="s">
        <v>147</v>
      </c>
      <c r="B4" s="29"/>
      <c r="C4" s="29"/>
      <c r="D4" s="29" t="s">
        <v>148</v>
      </c>
      <c r="E4" s="54" t="s">
        <v>177</v>
      </c>
      <c r="F4" s="54" t="s">
        <v>178</v>
      </c>
      <c r="G4" s="54" t="s">
        <v>179</v>
      </c>
      <c r="H4" s="54" t="s">
        <v>180</v>
      </c>
      <c r="I4" s="54" t="s">
        <v>181</v>
      </c>
      <c r="J4" s="54" t="s">
        <v>182</v>
      </c>
      <c r="K4" s="54" t="s">
        <v>183</v>
      </c>
      <c r="L4" s="54" t="s">
        <v>184</v>
      </c>
      <c r="M4" s="54" t="s">
        <v>185</v>
      </c>
      <c r="N4" s="54" t="s">
        <v>186</v>
      </c>
      <c r="O4" s="54" t="s">
        <v>187</v>
      </c>
      <c r="P4" s="54" t="s">
        <v>188</v>
      </c>
      <c r="Q4" s="54" t="s">
        <v>189</v>
      </c>
      <c r="R4" s="54" t="s">
        <v>190</v>
      </c>
      <c r="S4" s="54" t="s">
        <v>191</v>
      </c>
    </row>
    <row r="5" ht="20.7" customHeight="1" spans="1:19">
      <c r="A5" s="54" t="s">
        <v>154</v>
      </c>
      <c r="B5" s="54" t="s">
        <v>155</v>
      </c>
      <c r="C5" s="54" t="s">
        <v>156</v>
      </c>
      <c r="D5" s="29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ht="20" customHeight="1" spans="1:19">
      <c r="A6" s="98">
        <v>208</v>
      </c>
      <c r="B6" s="98" t="s">
        <v>157</v>
      </c>
      <c r="C6" s="98" t="s">
        <v>157</v>
      </c>
      <c r="D6" s="99" t="s">
        <v>158</v>
      </c>
      <c r="E6" s="100">
        <f>F6+G6+H6+I6+J6+K6+L6+M6+N6+O6+P6+Q6+R6+S6</f>
        <v>10.08</v>
      </c>
      <c r="F6" s="100">
        <v>10.08</v>
      </c>
      <c r="G6" s="111"/>
      <c r="H6" s="111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</row>
    <row r="7" ht="20" customHeight="1" spans="1:19">
      <c r="A7" s="102" t="s">
        <v>159</v>
      </c>
      <c r="B7" s="102" t="s">
        <v>157</v>
      </c>
      <c r="C7" s="102" t="s">
        <v>160</v>
      </c>
      <c r="D7" s="103" t="s">
        <v>161</v>
      </c>
      <c r="E7" s="104">
        <f>F7+G7+H7+I7+J7+K7+L7+M7+N7+O7+P7+Q7+R7+S7</f>
        <v>5.04</v>
      </c>
      <c r="F7" s="104">
        <v>5.04</v>
      </c>
      <c r="G7" s="112"/>
      <c r="H7" s="112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</row>
    <row r="8" ht="20" customHeight="1" spans="1:19">
      <c r="A8" s="102" t="s">
        <v>159</v>
      </c>
      <c r="B8" s="102">
        <v>99</v>
      </c>
      <c r="C8" s="102">
        <v>99</v>
      </c>
      <c r="D8" s="103" t="s">
        <v>162</v>
      </c>
      <c r="E8" s="104">
        <f>F8+G8+H8+I8+J8+K8+L8+M8+N8+O8+P8+Q8+R8+S8</f>
        <v>0.3</v>
      </c>
      <c r="F8" s="104">
        <v>0.3</v>
      </c>
      <c r="G8" s="112"/>
      <c r="H8" s="112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ht="20" customHeight="1" spans="1:19">
      <c r="A9" s="102" t="s">
        <v>163</v>
      </c>
      <c r="B9" s="102" t="s">
        <v>164</v>
      </c>
      <c r="C9" s="102" t="s">
        <v>165</v>
      </c>
      <c r="D9" s="103" t="s">
        <v>166</v>
      </c>
      <c r="E9" s="104">
        <v>9.64</v>
      </c>
      <c r="F9" s="104">
        <v>9.64</v>
      </c>
      <c r="G9" s="112"/>
      <c r="H9" s="112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  <row r="10" ht="20" customHeight="1" spans="1:19">
      <c r="A10" s="102">
        <v>215</v>
      </c>
      <c r="B10" s="106" t="s">
        <v>167</v>
      </c>
      <c r="C10" s="106" t="s">
        <v>168</v>
      </c>
      <c r="D10" s="103" t="s">
        <v>169</v>
      </c>
      <c r="E10" s="104">
        <f>F10+G10+H10+I10+J10+K10+L10+M10+N10+O10+P10+Q10+R10+S10</f>
        <v>81.26</v>
      </c>
      <c r="F10" s="104">
        <v>81.26</v>
      </c>
      <c r="G10" s="112"/>
      <c r="H10" s="112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" customHeight="1" spans="1:19">
      <c r="A11" s="102">
        <v>215</v>
      </c>
      <c r="B11" s="106" t="s">
        <v>167</v>
      </c>
      <c r="C11" s="106" t="s">
        <v>168</v>
      </c>
      <c r="D11" s="103" t="s">
        <v>170</v>
      </c>
      <c r="E11" s="104">
        <f>F11+G11+H11+I11+J11+K11+L11+M11+N11+O11+P11+Q11+R11+S11</f>
        <v>3.24</v>
      </c>
      <c r="F11" s="104">
        <v>3.24</v>
      </c>
      <c r="G11" s="112"/>
      <c r="H11" s="112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ht="20" customHeight="1" spans="1:19">
      <c r="A12" s="106" t="s">
        <v>171</v>
      </c>
      <c r="B12" s="106" t="s">
        <v>167</v>
      </c>
      <c r="C12" s="106" t="s">
        <v>172</v>
      </c>
      <c r="D12" s="103" t="s">
        <v>173</v>
      </c>
      <c r="E12" s="104">
        <f>F12+G12+H12+I12+J12+K12+L12+M12+N12+O12+P12+Q12+R12+S12</f>
        <v>8.1</v>
      </c>
      <c r="F12" s="104">
        <v>8.1</v>
      </c>
      <c r="G12" s="112"/>
      <c r="H12" s="112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</row>
    <row r="13" ht="20" customHeight="1" spans="1:19">
      <c r="A13" s="106" t="s">
        <v>171</v>
      </c>
      <c r="B13" s="106" t="s">
        <v>167</v>
      </c>
      <c r="C13" s="106" t="s">
        <v>172</v>
      </c>
      <c r="D13" s="103" t="s">
        <v>174</v>
      </c>
      <c r="E13" s="104">
        <f>F13+G13+H13+I13+J13+K13+L13+M13+N13+O13+P13+Q13+R13+S13</f>
        <v>31.97</v>
      </c>
      <c r="F13" s="104">
        <v>31.97</v>
      </c>
      <c r="G13" s="112"/>
      <c r="H13" s="112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</row>
    <row r="14" spans="1:19">
      <c r="A14" s="106" t="s">
        <v>175</v>
      </c>
      <c r="B14" s="106" t="s">
        <v>172</v>
      </c>
      <c r="C14" s="106" t="s">
        <v>168</v>
      </c>
      <c r="D14" s="103" t="s">
        <v>176</v>
      </c>
      <c r="E14" s="109">
        <v>7.56</v>
      </c>
      <c r="F14" s="109">
        <v>7.56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</row>
    <row r="15" spans="1:19">
      <c r="A15" s="113"/>
      <c r="B15" s="113"/>
      <c r="C15" s="113"/>
      <c r="D15" s="113"/>
      <c r="E15" s="109">
        <f>SUM(E6:E14)</f>
        <v>157.19</v>
      </c>
      <c r="F15" s="109">
        <f>SUM(F6:F14)</f>
        <v>157.19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G12" sqref="G12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6"/>
    </row>
    <row r="2" ht="37.0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15" customHeight="1" spans="1:20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7" t="s">
        <v>29</v>
      </c>
      <c r="T3" s="37"/>
    </row>
    <row r="4" ht="22.4" customHeight="1" spans="1:20">
      <c r="A4" s="54" t="s">
        <v>147</v>
      </c>
      <c r="B4" s="54"/>
      <c r="C4" s="54"/>
      <c r="D4" s="29" t="s">
        <v>148</v>
      </c>
      <c r="E4" s="54" t="s">
        <v>192</v>
      </c>
      <c r="F4" s="54" t="s">
        <v>149</v>
      </c>
      <c r="G4" s="54"/>
      <c r="H4" s="54"/>
      <c r="I4" s="54"/>
      <c r="J4" s="54" t="s">
        <v>150</v>
      </c>
      <c r="K4" s="54"/>
      <c r="L4" s="54"/>
      <c r="M4" s="54"/>
      <c r="N4" s="54"/>
      <c r="O4" s="54"/>
      <c r="P4" s="54"/>
      <c r="Q4" s="54"/>
      <c r="R4" s="54"/>
      <c r="S4" s="54"/>
      <c r="T4" s="54"/>
    </row>
    <row r="5" ht="39.65" customHeight="1" spans="1:20">
      <c r="A5" s="54" t="s">
        <v>154</v>
      </c>
      <c r="B5" s="54" t="s">
        <v>155</v>
      </c>
      <c r="C5" s="54" t="s">
        <v>156</v>
      </c>
      <c r="D5" s="29"/>
      <c r="E5" s="54"/>
      <c r="F5" s="54" t="s">
        <v>128</v>
      </c>
      <c r="G5" s="54" t="s">
        <v>193</v>
      </c>
      <c r="H5" s="54" t="s">
        <v>194</v>
      </c>
      <c r="I5" s="54" t="s">
        <v>186</v>
      </c>
      <c r="J5" s="54" t="s">
        <v>128</v>
      </c>
      <c r="K5" s="54" t="s">
        <v>195</v>
      </c>
      <c r="L5" s="54" t="s">
        <v>196</v>
      </c>
      <c r="M5" s="54" t="s">
        <v>197</v>
      </c>
      <c r="N5" s="54" t="s">
        <v>188</v>
      </c>
      <c r="O5" s="54" t="s">
        <v>198</v>
      </c>
      <c r="P5" s="54" t="s">
        <v>199</v>
      </c>
      <c r="Q5" s="54" t="s">
        <v>200</v>
      </c>
      <c r="R5" s="54" t="s">
        <v>184</v>
      </c>
      <c r="S5" s="54" t="s">
        <v>187</v>
      </c>
      <c r="T5" s="54" t="s">
        <v>191</v>
      </c>
    </row>
    <row r="6" ht="20" customHeight="1" spans="1:20">
      <c r="A6" s="98">
        <v>208</v>
      </c>
      <c r="B6" s="98" t="s">
        <v>157</v>
      </c>
      <c r="C6" s="98" t="s">
        <v>157</v>
      </c>
      <c r="D6" s="99" t="s">
        <v>158</v>
      </c>
      <c r="E6" s="100">
        <v>10.08</v>
      </c>
      <c r="F6" s="100">
        <v>10.08</v>
      </c>
      <c r="G6" s="100">
        <v>10.08</v>
      </c>
      <c r="H6" s="101"/>
      <c r="I6" s="101"/>
      <c r="J6" s="101"/>
      <c r="K6" s="101"/>
      <c r="L6" s="101"/>
      <c r="M6" s="54"/>
      <c r="N6" s="54"/>
      <c r="O6" s="54"/>
      <c r="P6" s="54"/>
      <c r="Q6" s="54"/>
      <c r="R6" s="54"/>
      <c r="S6" s="54"/>
      <c r="T6" s="54"/>
    </row>
    <row r="7" ht="20" customHeight="1" spans="1:20">
      <c r="A7" s="102" t="s">
        <v>159</v>
      </c>
      <c r="B7" s="102" t="s">
        <v>157</v>
      </c>
      <c r="C7" s="102" t="s">
        <v>160</v>
      </c>
      <c r="D7" s="103" t="s">
        <v>161</v>
      </c>
      <c r="E7" s="104">
        <v>5.04</v>
      </c>
      <c r="F7" s="104">
        <v>5.04</v>
      </c>
      <c r="G7" s="104">
        <v>5.04</v>
      </c>
      <c r="H7" s="105"/>
      <c r="I7" s="110"/>
      <c r="J7" s="110"/>
      <c r="K7" s="110"/>
      <c r="L7" s="110"/>
      <c r="M7" s="54"/>
      <c r="N7" s="54"/>
      <c r="O7" s="54"/>
      <c r="P7" s="54"/>
      <c r="Q7" s="54"/>
      <c r="R7" s="54"/>
      <c r="S7" s="54"/>
      <c r="T7" s="54"/>
    </row>
    <row r="8" ht="20" customHeight="1" spans="1:20">
      <c r="A8" s="102" t="s">
        <v>159</v>
      </c>
      <c r="B8" s="102">
        <v>99</v>
      </c>
      <c r="C8" s="102">
        <v>99</v>
      </c>
      <c r="D8" s="103" t="s">
        <v>162</v>
      </c>
      <c r="E8" s="104">
        <v>0.3</v>
      </c>
      <c r="F8" s="104">
        <v>0.3</v>
      </c>
      <c r="G8" s="104">
        <v>0.3</v>
      </c>
      <c r="H8" s="105"/>
      <c r="I8" s="110"/>
      <c r="J8" s="110"/>
      <c r="K8" s="110"/>
      <c r="L8" s="110"/>
      <c r="M8" s="54"/>
      <c r="N8" s="54"/>
      <c r="O8" s="54"/>
      <c r="P8" s="54"/>
      <c r="Q8" s="54"/>
      <c r="R8" s="54"/>
      <c r="S8" s="54"/>
      <c r="T8" s="54"/>
    </row>
    <row r="9" ht="20" customHeight="1" spans="1:20">
      <c r="A9" s="102" t="s">
        <v>163</v>
      </c>
      <c r="B9" s="102" t="s">
        <v>164</v>
      </c>
      <c r="C9" s="102" t="s">
        <v>165</v>
      </c>
      <c r="D9" s="103" t="s">
        <v>166</v>
      </c>
      <c r="E9" s="104">
        <v>9.64</v>
      </c>
      <c r="F9" s="104">
        <v>9.64</v>
      </c>
      <c r="G9" s="104">
        <v>9.64</v>
      </c>
      <c r="H9" s="105"/>
      <c r="I9" s="110"/>
      <c r="J9" s="110"/>
      <c r="K9" s="110"/>
      <c r="L9" s="110"/>
      <c r="M9" s="54"/>
      <c r="N9" s="54"/>
      <c r="O9" s="54"/>
      <c r="P9" s="54"/>
      <c r="Q9" s="54"/>
      <c r="R9" s="54"/>
      <c r="S9" s="54"/>
      <c r="T9" s="54"/>
    </row>
    <row r="10" ht="20" customHeight="1" spans="1:20">
      <c r="A10" s="102">
        <v>215</v>
      </c>
      <c r="B10" s="106" t="s">
        <v>167</v>
      </c>
      <c r="C10" s="106" t="s">
        <v>168</v>
      </c>
      <c r="D10" s="103" t="s">
        <v>169</v>
      </c>
      <c r="E10" s="104">
        <v>81.26</v>
      </c>
      <c r="F10" s="104">
        <v>81.26</v>
      </c>
      <c r="G10" s="104">
        <v>81.26</v>
      </c>
      <c r="H10" s="105"/>
      <c r="I10" s="110"/>
      <c r="J10" s="110"/>
      <c r="K10" s="110"/>
      <c r="L10" s="110"/>
      <c r="M10" s="54"/>
      <c r="N10" s="54"/>
      <c r="O10" s="54"/>
      <c r="P10" s="54"/>
      <c r="Q10" s="54"/>
      <c r="R10" s="54"/>
      <c r="S10" s="54"/>
      <c r="T10" s="54"/>
    </row>
    <row r="11" ht="20" customHeight="1" spans="1:20">
      <c r="A11" s="102">
        <v>215</v>
      </c>
      <c r="B11" s="106" t="s">
        <v>167</v>
      </c>
      <c r="C11" s="106" t="s">
        <v>168</v>
      </c>
      <c r="D11" s="103" t="s">
        <v>170</v>
      </c>
      <c r="E11" s="104">
        <v>3.24</v>
      </c>
      <c r="F11" s="104">
        <v>3.24</v>
      </c>
      <c r="G11" s="104">
        <v>3.24</v>
      </c>
      <c r="H11" s="105"/>
      <c r="I11" s="110"/>
      <c r="J11" s="110"/>
      <c r="K11" s="110"/>
      <c r="L11" s="110"/>
      <c r="M11" s="54"/>
      <c r="N11" s="54"/>
      <c r="O11" s="54"/>
      <c r="P11" s="54"/>
      <c r="Q11" s="54"/>
      <c r="R11" s="54"/>
      <c r="S11" s="54"/>
      <c r="T11" s="54"/>
    </row>
    <row r="12" ht="20" customHeight="1" spans="1:20">
      <c r="A12" s="106" t="s">
        <v>171</v>
      </c>
      <c r="B12" s="106" t="s">
        <v>167</v>
      </c>
      <c r="C12" s="106" t="s">
        <v>172</v>
      </c>
      <c r="D12" s="103" t="s">
        <v>173</v>
      </c>
      <c r="E12" s="104">
        <v>8.1</v>
      </c>
      <c r="F12" s="104">
        <v>8.1</v>
      </c>
      <c r="G12" s="104">
        <v>8.1</v>
      </c>
      <c r="H12" s="107"/>
      <c r="I12" s="110"/>
      <c r="J12" s="110"/>
      <c r="K12" s="110"/>
      <c r="L12" s="110"/>
      <c r="M12" s="54"/>
      <c r="N12" s="54"/>
      <c r="O12" s="54"/>
      <c r="P12" s="54"/>
      <c r="Q12" s="54"/>
      <c r="R12" s="54"/>
      <c r="S12" s="54"/>
      <c r="T12" s="54"/>
    </row>
    <row r="13" ht="20" customHeight="1" spans="1:20">
      <c r="A13" s="106" t="s">
        <v>171</v>
      </c>
      <c r="B13" s="106" t="s">
        <v>167</v>
      </c>
      <c r="C13" s="106" t="s">
        <v>172</v>
      </c>
      <c r="D13" s="103" t="s">
        <v>174</v>
      </c>
      <c r="E13" s="104">
        <f>F13</f>
        <v>31.97</v>
      </c>
      <c r="F13" s="108">
        <v>31.97</v>
      </c>
      <c r="H13" s="104">
        <v>31.97</v>
      </c>
      <c r="I13" s="110"/>
      <c r="J13" s="110"/>
      <c r="K13" s="110"/>
      <c r="L13" s="110"/>
      <c r="M13" s="54"/>
      <c r="N13" s="54"/>
      <c r="O13" s="54"/>
      <c r="P13" s="54"/>
      <c r="Q13" s="54"/>
      <c r="R13" s="54"/>
      <c r="S13" s="54"/>
      <c r="T13" s="54"/>
    </row>
    <row r="14" ht="20" customHeight="1" spans="1:20">
      <c r="A14" s="106" t="s">
        <v>175</v>
      </c>
      <c r="B14" s="106" t="s">
        <v>172</v>
      </c>
      <c r="C14" s="106" t="s">
        <v>168</v>
      </c>
      <c r="D14" s="103" t="s">
        <v>176</v>
      </c>
      <c r="E14" s="109">
        <v>7.56</v>
      </c>
      <c r="F14" s="109">
        <v>7.56</v>
      </c>
      <c r="G14" s="109">
        <v>7.56</v>
      </c>
      <c r="H14" s="105"/>
      <c r="I14" s="110"/>
      <c r="J14" s="110"/>
      <c r="K14" s="110"/>
      <c r="L14" s="110"/>
      <c r="M14" s="56"/>
      <c r="N14" s="56"/>
      <c r="O14" s="56"/>
      <c r="P14" s="56"/>
      <c r="Q14" s="56"/>
      <c r="R14" s="56"/>
      <c r="S14" s="56"/>
      <c r="T14" s="56"/>
    </row>
    <row r="15" ht="20" customHeight="1" spans="1:20">
      <c r="A15" s="53"/>
      <c r="B15" s="53"/>
      <c r="C15" s="53"/>
      <c r="D15" s="57"/>
      <c r="E15" s="76">
        <f>SUM(E6:E14)</f>
        <v>157.19</v>
      </c>
      <c r="F15" s="76">
        <f>SUM(F6:F14)</f>
        <v>157.19</v>
      </c>
      <c r="G15" s="76">
        <f>SUM(G6:G14)</f>
        <v>125.22</v>
      </c>
      <c r="H15" s="76">
        <f>SUM(H6:H14)</f>
        <v>31.97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40" t="s">
        <v>11</v>
      </c>
      <c r="B2" s="40"/>
      <c r="C2" s="40"/>
      <c r="D2" s="40"/>
    </row>
    <row r="3" ht="18.95" customHeight="1" spans="1:5">
      <c r="A3" s="28" t="s">
        <v>28</v>
      </c>
      <c r="B3" s="28"/>
      <c r="C3" s="28"/>
      <c r="D3" s="37" t="s">
        <v>29</v>
      </c>
      <c r="E3" s="26"/>
    </row>
    <row r="4" ht="20.2" customHeight="1" spans="1:5">
      <c r="A4" s="29" t="s">
        <v>30</v>
      </c>
      <c r="B4" s="29"/>
      <c r="C4" s="29" t="s">
        <v>31</v>
      </c>
      <c r="D4" s="29"/>
      <c r="E4" s="42"/>
    </row>
    <row r="5" ht="20.2" customHeight="1" spans="1:5">
      <c r="A5" s="29" t="s">
        <v>32</v>
      </c>
      <c r="B5" s="29" t="s">
        <v>33</v>
      </c>
      <c r="C5" s="29" t="s">
        <v>32</v>
      </c>
      <c r="D5" s="29" t="s">
        <v>33</v>
      </c>
      <c r="E5" s="42"/>
    </row>
    <row r="6" ht="20.2" customHeight="1" spans="1:5">
      <c r="A6" s="53" t="s">
        <v>201</v>
      </c>
      <c r="B6" s="56">
        <v>287.19</v>
      </c>
      <c r="C6" s="53" t="s">
        <v>202</v>
      </c>
      <c r="D6" s="76">
        <v>287.19</v>
      </c>
      <c r="E6" s="50"/>
    </row>
    <row r="7" ht="20.2" customHeight="1" spans="1:5">
      <c r="A7" s="39" t="s">
        <v>203</v>
      </c>
      <c r="B7" s="52">
        <v>287.19</v>
      </c>
      <c r="C7" s="39" t="s">
        <v>38</v>
      </c>
      <c r="D7" s="59">
        <v>124.57</v>
      </c>
      <c r="E7" s="50"/>
    </row>
    <row r="8" ht="20.2" customHeight="1" spans="1:5">
      <c r="A8" s="96" t="s">
        <v>204</v>
      </c>
      <c r="B8" s="52">
        <v>287.19</v>
      </c>
      <c r="C8" s="39" t="s">
        <v>42</v>
      </c>
      <c r="D8" s="59"/>
      <c r="E8" s="50"/>
    </row>
    <row r="9" ht="31.05" customHeight="1" spans="1:5">
      <c r="A9" s="96" t="s">
        <v>205</v>
      </c>
      <c r="B9" s="52"/>
      <c r="C9" s="39" t="s">
        <v>46</v>
      </c>
      <c r="D9" s="59"/>
      <c r="E9" s="50"/>
    </row>
    <row r="10" ht="20.2" customHeight="1" spans="1:5">
      <c r="A10" s="39" t="s">
        <v>206</v>
      </c>
      <c r="B10" s="52"/>
      <c r="C10" s="39" t="s">
        <v>50</v>
      </c>
      <c r="D10" s="59"/>
      <c r="E10" s="50"/>
    </row>
    <row r="11" ht="20.2" customHeight="1" spans="1:5">
      <c r="A11" s="39" t="s">
        <v>207</v>
      </c>
      <c r="B11" s="52"/>
      <c r="C11" s="39" t="s">
        <v>54</v>
      </c>
      <c r="D11" s="59"/>
      <c r="E11" s="50"/>
    </row>
    <row r="12" ht="20.2" customHeight="1" spans="1:5">
      <c r="A12" s="39" t="s">
        <v>208</v>
      </c>
      <c r="B12" s="52"/>
      <c r="C12" s="39" t="s">
        <v>58</v>
      </c>
      <c r="D12" s="59"/>
      <c r="E12" s="50"/>
    </row>
    <row r="13" ht="20.2" customHeight="1" spans="1:5">
      <c r="A13" s="53" t="s">
        <v>209</v>
      </c>
      <c r="B13" s="56">
        <f>B14+B15+B16+B17</f>
        <v>0</v>
      </c>
      <c r="C13" s="39" t="s">
        <v>62</v>
      </c>
      <c r="D13" s="59"/>
      <c r="E13" s="50"/>
    </row>
    <row r="14" ht="20.2" customHeight="1" spans="1:5">
      <c r="A14" s="39" t="s">
        <v>203</v>
      </c>
      <c r="B14" s="52"/>
      <c r="C14" s="39" t="s">
        <v>66</v>
      </c>
      <c r="D14" s="59">
        <v>15.42</v>
      </c>
      <c r="E14" s="50"/>
    </row>
    <row r="15" ht="20.2" customHeight="1" spans="1:5">
      <c r="A15" s="39" t="s">
        <v>206</v>
      </c>
      <c r="B15" s="52"/>
      <c r="C15" s="39" t="s">
        <v>70</v>
      </c>
      <c r="D15" s="59"/>
      <c r="E15" s="50"/>
    </row>
    <row r="16" ht="20.2" customHeight="1" spans="1:5">
      <c r="A16" s="39" t="s">
        <v>207</v>
      </c>
      <c r="B16" s="52"/>
      <c r="C16" s="39" t="s">
        <v>74</v>
      </c>
      <c r="D16" s="59">
        <v>9.64</v>
      </c>
      <c r="E16" s="50"/>
    </row>
    <row r="17" ht="20.2" customHeight="1" spans="1:5">
      <c r="A17" s="39" t="s">
        <v>208</v>
      </c>
      <c r="B17" s="52"/>
      <c r="C17" s="39" t="s">
        <v>78</v>
      </c>
      <c r="D17" s="59"/>
      <c r="E17" s="50"/>
    </row>
    <row r="18" ht="20.2" customHeight="1" spans="1:5">
      <c r="A18" s="39"/>
      <c r="B18" s="52"/>
      <c r="C18" s="39" t="s">
        <v>82</v>
      </c>
      <c r="D18" s="59"/>
      <c r="E18" s="50"/>
    </row>
    <row r="19" ht="20.2" customHeight="1" spans="1:5">
      <c r="A19" s="39"/>
      <c r="B19" s="39"/>
      <c r="C19" s="39" t="s">
        <v>86</v>
      </c>
      <c r="D19" s="59"/>
      <c r="E19" s="50"/>
    </row>
    <row r="20" ht="20.2" customHeight="1" spans="1:5">
      <c r="A20" s="39"/>
      <c r="B20" s="39"/>
      <c r="C20" s="39" t="s">
        <v>90</v>
      </c>
      <c r="D20" s="59"/>
      <c r="E20" s="50"/>
    </row>
    <row r="21" ht="20.2" customHeight="1" spans="1:5">
      <c r="A21" s="39"/>
      <c r="B21" s="39"/>
      <c r="C21" s="39" t="s">
        <v>94</v>
      </c>
      <c r="D21" s="59"/>
      <c r="E21" s="50"/>
    </row>
    <row r="22" ht="20.2" customHeight="1" spans="1:5">
      <c r="A22" s="39"/>
      <c r="B22" s="39"/>
      <c r="C22" s="39" t="s">
        <v>97</v>
      </c>
      <c r="D22" s="59"/>
      <c r="E22" s="50"/>
    </row>
    <row r="23" ht="20.2" customHeight="1" spans="1:5">
      <c r="A23" s="39"/>
      <c r="B23" s="39"/>
      <c r="C23" s="39" t="s">
        <v>100</v>
      </c>
      <c r="D23" s="59"/>
      <c r="E23" s="50"/>
    </row>
    <row r="24" ht="20.2" customHeight="1" spans="1:5">
      <c r="A24" s="39"/>
      <c r="B24" s="39"/>
      <c r="C24" s="39" t="s">
        <v>102</v>
      </c>
      <c r="D24" s="59"/>
      <c r="E24" s="50"/>
    </row>
    <row r="25" ht="20.2" customHeight="1" spans="1:5">
      <c r="A25" s="39"/>
      <c r="B25" s="39"/>
      <c r="C25" s="39" t="s">
        <v>104</v>
      </c>
      <c r="D25" s="59"/>
      <c r="E25" s="50"/>
    </row>
    <row r="26" ht="20.2" customHeight="1" spans="1:5">
      <c r="A26" s="39"/>
      <c r="B26" s="39"/>
      <c r="C26" s="39" t="s">
        <v>106</v>
      </c>
      <c r="D26" s="59">
        <v>7.56</v>
      </c>
      <c r="E26" s="50"/>
    </row>
    <row r="27" ht="20.2" customHeight="1" spans="1:5">
      <c r="A27" s="39"/>
      <c r="B27" s="39"/>
      <c r="C27" s="39" t="s">
        <v>108</v>
      </c>
      <c r="D27" s="59"/>
      <c r="E27" s="50"/>
    </row>
    <row r="28" ht="20.2" customHeight="1" spans="1:5">
      <c r="A28" s="39"/>
      <c r="B28" s="39"/>
      <c r="C28" s="39" t="s">
        <v>110</v>
      </c>
      <c r="D28" s="59"/>
      <c r="E28" s="50"/>
    </row>
    <row r="29" ht="20.2" customHeight="1" spans="1:5">
      <c r="A29" s="39"/>
      <c r="B29" s="39"/>
      <c r="C29" s="39" t="s">
        <v>112</v>
      </c>
      <c r="D29" s="59"/>
      <c r="E29" s="50"/>
    </row>
    <row r="30" ht="20.2" customHeight="1" spans="1:5">
      <c r="A30" s="39"/>
      <c r="B30" s="39"/>
      <c r="C30" s="39" t="s">
        <v>114</v>
      </c>
      <c r="D30" s="59"/>
      <c r="E30" s="50"/>
    </row>
    <row r="31" ht="20.2" customHeight="1" spans="1:5">
      <c r="A31" s="39"/>
      <c r="B31" s="39"/>
      <c r="C31" s="39" t="s">
        <v>116</v>
      </c>
      <c r="D31" s="59"/>
      <c r="E31" s="50"/>
    </row>
    <row r="32" ht="20.2" customHeight="1" spans="1:5">
      <c r="A32" s="39"/>
      <c r="B32" s="39"/>
      <c r="C32" s="39" t="s">
        <v>118</v>
      </c>
      <c r="D32" s="59"/>
      <c r="E32" s="50"/>
    </row>
    <row r="33" ht="20.2" customHeight="1" spans="1:5">
      <c r="A33" s="39"/>
      <c r="B33" s="39"/>
      <c r="C33" s="39" t="s">
        <v>120</v>
      </c>
      <c r="D33" s="59"/>
      <c r="E33" s="50"/>
    </row>
    <row r="34" ht="20.2" customHeight="1" spans="1:5">
      <c r="A34" s="39"/>
      <c r="B34" s="39"/>
      <c r="C34" s="39" t="s">
        <v>121</v>
      </c>
      <c r="D34" s="59"/>
      <c r="E34" s="50"/>
    </row>
    <row r="35" ht="20.2" customHeight="1" spans="1:5">
      <c r="A35" s="39"/>
      <c r="B35" s="39"/>
      <c r="C35" s="39" t="s">
        <v>122</v>
      </c>
      <c r="D35" s="59"/>
      <c r="E35" s="50"/>
    </row>
    <row r="36" ht="20.2" customHeight="1" spans="1:5">
      <c r="A36" s="39"/>
      <c r="B36" s="39"/>
      <c r="C36" s="39" t="s">
        <v>123</v>
      </c>
      <c r="D36" s="59"/>
      <c r="E36" s="50"/>
    </row>
    <row r="37" ht="20.2" customHeight="1" spans="1:5">
      <c r="A37" s="39"/>
      <c r="B37" s="39"/>
      <c r="C37" s="39" t="s">
        <v>210</v>
      </c>
      <c r="D37" s="39">
        <v>130</v>
      </c>
      <c r="E37" s="50"/>
    </row>
    <row r="38" ht="20.2" customHeight="1" spans="1:5">
      <c r="A38" s="53"/>
      <c r="B38" s="53"/>
      <c r="C38" s="53" t="s">
        <v>211</v>
      </c>
      <c r="D38" s="56"/>
      <c r="E38" s="97"/>
    </row>
    <row r="39" ht="20.2" customHeight="1" spans="1:5">
      <c r="A39" s="53"/>
      <c r="B39" s="53"/>
      <c r="C39" s="53"/>
      <c r="D39" s="53"/>
      <c r="E39" s="97"/>
    </row>
    <row r="40" ht="20.2" customHeight="1" spans="1:5">
      <c r="A40" s="54" t="s">
        <v>212</v>
      </c>
      <c r="B40" s="56">
        <f>B13+B6</f>
        <v>287.19</v>
      </c>
      <c r="C40" s="54" t="s">
        <v>213</v>
      </c>
      <c r="D40" s="76">
        <f>D38+D6</f>
        <v>287.19</v>
      </c>
      <c r="E40" s="9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11" sqref="G11"/>
    </sheetView>
  </sheetViews>
  <sheetFormatPr defaultColWidth="10" defaultRowHeight="13.5"/>
  <cols>
    <col min="1" max="2" width="4.88333333333333" customWidth="1"/>
    <col min="3" max="3" width="14.75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6"/>
    </row>
    <row r="2" ht="43.1" customHeight="1" spans="1:11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15" customHeight="1" spans="1:11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37" t="s">
        <v>29</v>
      </c>
      <c r="K3" s="37"/>
    </row>
    <row r="4" ht="25" customHeight="1" spans="1:11">
      <c r="A4" s="29" t="s">
        <v>147</v>
      </c>
      <c r="B4" s="29"/>
      <c r="C4" s="29"/>
      <c r="D4" s="29" t="s">
        <v>148</v>
      </c>
      <c r="E4" s="29" t="s">
        <v>128</v>
      </c>
      <c r="F4" s="29" t="s">
        <v>149</v>
      </c>
      <c r="G4" s="29"/>
      <c r="H4" s="29"/>
      <c r="I4" s="29"/>
      <c r="J4" s="29"/>
      <c r="K4" s="29" t="s">
        <v>150</v>
      </c>
    </row>
    <row r="5" ht="20.7" customHeight="1" spans="1:11">
      <c r="A5" s="29"/>
      <c r="B5" s="29"/>
      <c r="C5" s="29"/>
      <c r="D5" s="29"/>
      <c r="E5" s="29"/>
      <c r="F5" s="29" t="s">
        <v>131</v>
      </c>
      <c r="G5" s="29" t="s">
        <v>214</v>
      </c>
      <c r="H5" s="29"/>
      <c r="I5" s="29"/>
      <c r="J5" s="29" t="s">
        <v>173</v>
      </c>
      <c r="K5" s="29"/>
    </row>
    <row r="6" ht="28.45" customHeight="1" spans="1:11">
      <c r="A6" s="29" t="s">
        <v>154</v>
      </c>
      <c r="B6" s="29" t="s">
        <v>155</v>
      </c>
      <c r="C6" s="29" t="s">
        <v>156</v>
      </c>
      <c r="D6" s="29"/>
      <c r="E6" s="29"/>
      <c r="F6" s="29"/>
      <c r="G6" s="29" t="s">
        <v>193</v>
      </c>
      <c r="H6" s="29" t="s">
        <v>215</v>
      </c>
      <c r="I6" s="29" t="s">
        <v>186</v>
      </c>
      <c r="J6" s="29"/>
      <c r="K6" s="29"/>
    </row>
    <row r="7" ht="48" customHeight="1" spans="1:12">
      <c r="A7" s="88">
        <v>208</v>
      </c>
      <c r="B7" s="83" t="s">
        <v>157</v>
      </c>
      <c r="C7" s="83" t="s">
        <v>157</v>
      </c>
      <c r="D7" s="84" t="s">
        <v>216</v>
      </c>
      <c r="E7" s="89">
        <v>10.08</v>
      </c>
      <c r="F7" s="89">
        <v>10.08</v>
      </c>
      <c r="G7" s="89">
        <v>10.08</v>
      </c>
      <c r="H7" s="89"/>
      <c r="I7" s="89"/>
      <c r="J7" s="89"/>
      <c r="K7" s="91"/>
      <c r="L7" s="92"/>
    </row>
    <row r="8" ht="25" customHeight="1" spans="1:12">
      <c r="A8" s="88" t="s">
        <v>159</v>
      </c>
      <c r="B8" s="83" t="s">
        <v>157</v>
      </c>
      <c r="C8" s="83" t="s">
        <v>160</v>
      </c>
      <c r="D8" s="84" t="s">
        <v>217</v>
      </c>
      <c r="E8" s="84">
        <v>5.04</v>
      </c>
      <c r="F8" s="84">
        <v>5.04</v>
      </c>
      <c r="G8" s="84">
        <v>5.04</v>
      </c>
      <c r="H8" s="84"/>
      <c r="I8" s="89"/>
      <c r="J8" s="89"/>
      <c r="K8" s="93"/>
      <c r="L8" s="92"/>
    </row>
    <row r="9" ht="25" customHeight="1" spans="1:12">
      <c r="A9" s="88" t="s">
        <v>159</v>
      </c>
      <c r="B9" s="83" t="s">
        <v>165</v>
      </c>
      <c r="C9" s="83" t="s">
        <v>165</v>
      </c>
      <c r="D9" s="84" t="s">
        <v>218</v>
      </c>
      <c r="E9" s="84">
        <v>0.3</v>
      </c>
      <c r="F9" s="84">
        <v>0.3</v>
      </c>
      <c r="G9" s="84">
        <v>0.3</v>
      </c>
      <c r="H9" s="84"/>
      <c r="I9" s="89"/>
      <c r="J9" s="94"/>
      <c r="K9" s="93"/>
      <c r="L9" s="92"/>
    </row>
    <row r="10" ht="25" customHeight="1" spans="1:12">
      <c r="A10" s="88" t="s">
        <v>163</v>
      </c>
      <c r="B10" s="83" t="s">
        <v>164</v>
      </c>
      <c r="C10" s="83" t="s">
        <v>165</v>
      </c>
      <c r="D10" s="84" t="s">
        <v>219</v>
      </c>
      <c r="E10" s="84">
        <v>9.64</v>
      </c>
      <c r="F10" s="84">
        <v>9.64</v>
      </c>
      <c r="G10" s="84">
        <v>9.64</v>
      </c>
      <c r="H10" s="84"/>
      <c r="I10" s="89"/>
      <c r="J10" s="90"/>
      <c r="K10" s="93"/>
      <c r="L10" s="92"/>
    </row>
    <row r="11" ht="25" customHeight="1" spans="1:12">
      <c r="A11" s="83">
        <v>215</v>
      </c>
      <c r="B11" s="83" t="s">
        <v>167</v>
      </c>
      <c r="C11" s="83" t="s">
        <v>168</v>
      </c>
      <c r="D11" s="84" t="s">
        <v>220</v>
      </c>
      <c r="E11" s="84">
        <v>81.26</v>
      </c>
      <c r="F11" s="84">
        <v>81.26</v>
      </c>
      <c r="G11" s="84">
        <v>81.26</v>
      </c>
      <c r="H11" s="84"/>
      <c r="I11" s="89"/>
      <c r="J11" s="90"/>
      <c r="K11" s="93"/>
      <c r="L11" s="92"/>
    </row>
    <row r="12" ht="25" customHeight="1" spans="1:12">
      <c r="A12" s="83">
        <v>215</v>
      </c>
      <c r="B12" s="83" t="s">
        <v>167</v>
      </c>
      <c r="C12" s="83" t="s">
        <v>168</v>
      </c>
      <c r="D12" s="84" t="s">
        <v>221</v>
      </c>
      <c r="E12" s="84">
        <v>3.24</v>
      </c>
      <c r="F12" s="84">
        <v>3.24</v>
      </c>
      <c r="G12" s="84">
        <v>3.24</v>
      </c>
      <c r="H12" s="84"/>
      <c r="I12" s="89"/>
      <c r="J12" s="90"/>
      <c r="K12" s="93"/>
      <c r="L12" s="92"/>
    </row>
    <row r="13" ht="25" customHeight="1" spans="1:12">
      <c r="A13" s="83" t="s">
        <v>171</v>
      </c>
      <c r="B13" s="83" t="s">
        <v>167</v>
      </c>
      <c r="C13" s="83" t="s">
        <v>172</v>
      </c>
      <c r="D13" s="84" t="s">
        <v>222</v>
      </c>
      <c r="E13" s="84">
        <v>40.07</v>
      </c>
      <c r="F13" s="84">
        <v>40.07</v>
      </c>
      <c r="G13" s="84"/>
      <c r="H13" s="84">
        <v>31.97</v>
      </c>
      <c r="I13" s="89"/>
      <c r="J13" s="90">
        <v>8.1</v>
      </c>
      <c r="K13" s="93"/>
      <c r="L13" s="92"/>
    </row>
    <row r="14" ht="25" customHeight="1" spans="1:12">
      <c r="A14" s="83" t="s">
        <v>175</v>
      </c>
      <c r="B14" s="83" t="s">
        <v>172</v>
      </c>
      <c r="C14" s="83" t="s">
        <v>168</v>
      </c>
      <c r="D14" s="84" t="s">
        <v>223</v>
      </c>
      <c r="E14" s="84">
        <v>7.56</v>
      </c>
      <c r="F14" s="84">
        <v>7.56</v>
      </c>
      <c r="G14" s="84">
        <v>7.56</v>
      </c>
      <c r="H14" s="84"/>
      <c r="I14" s="95"/>
      <c r="J14" s="90"/>
      <c r="K14" s="93"/>
      <c r="L14" s="92"/>
    </row>
    <row r="15" ht="25" customHeight="1" spans="1:12">
      <c r="A15" s="90"/>
      <c r="B15" s="90"/>
      <c r="C15" s="90"/>
      <c r="D15" s="90"/>
      <c r="E15" s="90">
        <f>SUM(E7:E14)</f>
        <v>157.19</v>
      </c>
      <c r="F15" s="90">
        <f>SUM(F7:F14)</f>
        <v>157.19</v>
      </c>
      <c r="G15" s="90"/>
      <c r="H15" s="90"/>
      <c r="I15" s="90"/>
      <c r="J15" s="90"/>
      <c r="K15" s="93"/>
      <c r="L15" s="92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