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1" firstSheet="15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<sst xmlns="http://schemas.openxmlformats.org/spreadsheetml/2006/main" count="961" uniqueCount="409">
  <si>
    <t>2025年部门预算公开表</t>
  </si>
  <si>
    <t>单位编码：</t>
  </si>
  <si>
    <t>单位名称：</t>
  </si>
  <si>
    <t>岳阳市南湖公园管理中心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</si>
  <si>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</si>
  <si>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</si>
  <si>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</si>
  <si>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</si>
  <si>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</si>
  <si>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</si>
  <si>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</si>
  <si>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</si>
  <si>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</si>
  <si>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</si>
  <si>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</si>
  <si>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</si>
  <si>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</si>
  <si>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</si>
  <si>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</si>
  <si>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</si>
  <si>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</si>
  <si>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</si>
  <si>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</si>
  <si>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</si>
  <si>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</si>
  <si>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</si>
  <si>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</si>
  <si>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</si>
  <si>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单位：岳阳市南湖新区南湖公园管理中心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</si>
  <si>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</si>
  <si>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</si>
  <si>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</si>
  <si>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</si>
  <si>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</si>
  <si>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</si>
  <si>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</si>
  <si>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</si>
  <si>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</si>
  <si>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</si>
  <si>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</si>
  <si>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</si>
  <si>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</si>
  <si>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</si>
  <si>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</si>
  <si>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</si>
  <si>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</si>
  <si>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</si>
  <si>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</si>
  <si>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</si>
  <si>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</si>
  <si>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</si>
  <si>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</si>
  <si>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</si>
  <si>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</si>
  <si>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</si>
  <si>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</si>
  <si>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</si>
  <si>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</si>
  <si>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</si>
  <si>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</si>
  <si>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</si>
  <si>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</si>
  <si>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</si>
  <si>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</si>
  <si>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</si>
  <si>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</si>
  <si>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</si>
  <si>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</si>
  <si>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</si>
  <si>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</si>
  <si>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</si>
  <si>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</si>
  <si>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</si>
  <si>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</si>
  <si>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</si>
  <si>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</si>
  <si>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</si>
  <si>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</si>
  <si>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</si>
  <si>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</si>
  <si>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</si>
  <si>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</si>
  <si>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</si>
  <si>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</si>
  <si>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</si>
  <si>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</si>
  <si>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</si>
  <si>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</si>
  <si>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</si>
  <si>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</si>
  <si>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</si>
  <si>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</si>
  <si>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</si>
  <si>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</si>
  <si>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</si>
  <si>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</si>
  <si>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</si>
  <si>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</si>
  <si>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</si>
  <si>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</si>
  <si>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</si>
  <si>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</si>
  <si>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</si>
  <si>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</si>
  <si>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</si>
  <si>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</si>
  <si>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</si>
  <si>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</si>
  <si>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</si>
  <si>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</si>
  <si>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</si>
  <si>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</si>
  <si>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</si>
  <si>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</si>
  <si>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</si>
  <si>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</si>
  <si>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</si>
  <si>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</si>
  <si>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</si>
  <si>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</si>
  <si>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</si>
  <si>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</si>
  <si>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</si>
  <si>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</si>
  <si>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</si>
  <si>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</si>
  <si>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</si>
  <si>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</si>
  <si>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</si>
  <si>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</si>
  <si>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</si>
  <si>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</si>
  <si>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</si>
  <si>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</si>
  <si>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</si>
  <si>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</si>
  <si>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</si>
  <si>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</si>
  <si>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</si>
  <si>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</si>
  <si>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</si>
  <si>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</si>
  <si>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</si>
  <si>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</si>
  <si>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</si>
  <si>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</si>
  <si>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</si>
  <si>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</si>
  <si>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</si>
  <si>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</si>
  <si>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</si>
  <si>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</si>
  <si>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</si>
  <si>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</si>
  <si>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</si>
  <si>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</si>
  <si>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</si>
  <si>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</si>
  <si>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</si>
  <si>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</si>
  <si>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</si>
  <si>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208</t>
  </si>
  <si>
    <t>其他社会保障和就业支出</t>
  </si>
  <si>
    <t>210</t>
  </si>
  <si>
    <t>11</t>
  </si>
  <si>
    <t>99</t>
  </si>
  <si>
    <t>其他行政事业单位医疗支出</t>
  </si>
  <si>
    <t>212</t>
  </si>
  <si>
    <t>01</t>
  </si>
  <si>
    <t>行政运行</t>
  </si>
  <si>
    <t>02</t>
  </si>
  <si>
    <t>一般行政管理事务</t>
  </si>
  <si>
    <t>其他城乡社区公共设施支出</t>
  </si>
  <si>
    <t>221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</si>
  <si>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</si>
  <si>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</si>
  <si>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</si>
  <si>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</si>
  <si>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</si>
  <si>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</si>
  <si>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</si>
  <si>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</si>
  <si>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</si>
  <si>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</si>
  <si>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</si>
  <si>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</si>
  <si>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</si>
  <si>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</si>
  <si>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</si>
  <si>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</si>
  <si>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</si>
  <si>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</si>
  <si>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</si>
  <si>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</si>
  <si>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</si>
  <si>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</si>
  <si>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</si>
  <si>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</si>
  <si>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</si>
  <si>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</si>
  <si>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</si>
  <si>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</si>
  <si>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</si>
  <si>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</si>
  <si>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</si>
  <si>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</si>
  <si>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</si>
  <si>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</si>
  <si>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</si>
  <si>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</si>
  <si>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</si>
  <si>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</si>
  <si>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</si>
  <si>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</si>
  <si>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</si>
  <si>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</si>
  <si>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</si>
  <si>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</si>
  <si>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</si>
  <si>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</si>
  <si>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</si>
  <si>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</si>
  <si>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</si>
  <si>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</si>
  <si>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</si>
  <si>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</si>
  <si>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</si>
  <si>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</si>
  <si>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</si>
  <si>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</si>
  <si>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</si>
  <si>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</si>
  <si>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</si>
  <si>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</si>
  <si>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</si>
  <si>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</si>
  <si>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</si>
  <si>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</si>
  <si>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</si>
  <si>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</si>
  <si>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</si>
  <si>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</si>
  <si>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</si>
  <si>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</si>
  <si>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</si>
  <si>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</si>
  <si>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</si>
  <si>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</si>
  <si>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</si>
  <si>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</si>
  <si>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</si>
  <si>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</si>
  <si>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</si>
  <si>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</si>
  <si>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</si>
  <si>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</si>
  <si>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</si>
  <si>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</si>
  <si>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</si>
  <si>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</si>
  <si>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</si>
  <si>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</si>
  <si>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</si>
  <si>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</si>
  <si>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</si>
  <si>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</si>
  <si>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</si>
  <si>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</si>
  <si>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</si>
  <si>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</si>
  <si>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</si>
  <si>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</si>
  <si>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</si>
  <si>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</si>
  <si>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</si>
  <si>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</si>
  <si>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</si>
  <si>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</si>
  <si>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</si>
  <si>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</si>
  <si>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</si>
  <si>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</si>
  <si>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</si>
  <si>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</si>
  <si>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</si>
  <si>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</si>
  <si>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</si>
  <si>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</si>
  <si>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</si>
  <si>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</si>
  <si>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</si>
  <si>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</si>
  <si>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</si>
  <si>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</si>
  <si>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</si>
  <si>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</si>
  <si>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</si>
  <si>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</si>
  <si>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</si>
  <si>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</si>
  <si>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</si>
  <si>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</si>
  <si>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</si>
  <si>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</si>
  <si>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李家冲游园、市政府生态停车场及周边附属绿地维护</t>
  </si>
  <si>
    <t>公用设施维修维护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</si>
  <si>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</si>
  <si>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</si>
  <si>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</si>
  <si>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</si>
  <si>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</si>
  <si>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</si>
  <si>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</si>
  <si>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</si>
  <si>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</si>
  <si>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</si>
  <si>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</si>
  <si>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</si>
  <si>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</si>
  <si>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绿地维护正常</t>
  </si>
  <si>
    <t>成本指标</t>
  </si>
  <si>
    <t>经济成本指标</t>
  </si>
  <si>
    <t>绿地维护成本</t>
  </si>
  <si>
    <t>不超过预算专项资金</t>
  </si>
  <si>
    <t>部门年初预算批复指标</t>
  </si>
  <si>
    <t>未达指标值酌情扣分</t>
  </si>
  <si>
    <t>万元</t>
  </si>
  <si>
    <t>定量</t>
  </si>
  <si>
    <t>社会成本指标</t>
  </si>
  <si>
    <t>引导群众爱护环境</t>
  </si>
  <si>
    <t>生态环境成本指标</t>
  </si>
  <si>
    <t>保护生态环境</t>
  </si>
  <si>
    <t>产出指标</t>
  </si>
  <si>
    <t>数量指标</t>
  </si>
  <si>
    <t>绿地维护面积</t>
  </si>
  <si>
    <t>70230平方米</t>
  </si>
  <si>
    <t>维护面积</t>
  </si>
  <si>
    <t>平方米</t>
  </si>
  <si>
    <t>质量指标</t>
  </si>
  <si>
    <t>绿地维护标准</t>
  </si>
  <si>
    <t>一级养护标准</t>
  </si>
  <si>
    <t>达到维护标准</t>
  </si>
  <si>
    <t>定性</t>
  </si>
  <si>
    <t>时效指标</t>
  </si>
  <si>
    <t>绿地维护时间</t>
  </si>
  <si>
    <t>全年</t>
  </si>
  <si>
    <t>12.31前完成</t>
  </si>
  <si>
    <t>年/月/日</t>
  </si>
  <si>
    <t>满意度指标</t>
  </si>
  <si>
    <t>服务对象满意度指标</t>
  </si>
  <si>
    <t>市民满意度</t>
  </si>
  <si>
    <t>》90%</t>
  </si>
  <si>
    <t>%</t>
  </si>
  <si>
    <t>效益指标</t>
  </si>
  <si>
    <t>经济效益指标</t>
  </si>
  <si>
    <t>纯公益</t>
  </si>
  <si>
    <t>生态效益指标</t>
  </si>
  <si>
    <t>植被修复和配套建设</t>
  </si>
  <si>
    <t>提升生态环境质量</t>
  </si>
  <si>
    <t>生态保护</t>
  </si>
  <si>
    <t>社会效益指标</t>
  </si>
  <si>
    <t>为市民提供休闲场所</t>
  </si>
  <si>
    <t>美观整洁</t>
  </si>
  <si>
    <t>设施维护正常</t>
  </si>
  <si>
    <t>设施设备维修成本</t>
  </si>
  <si>
    <t>引导群众爱护设施设备</t>
  </si>
  <si>
    <t>公用设施维修范围</t>
  </si>
  <si>
    <t>全园</t>
  </si>
  <si>
    <t>公用设施完好</t>
  </si>
  <si>
    <t>能正常使用</t>
  </si>
  <si>
    <t>设施设备运转</t>
  </si>
  <si>
    <t>维修时效</t>
  </si>
  <si>
    <t>及时</t>
  </si>
  <si>
    <t>设施设备保护</t>
  </si>
  <si>
    <t>无破坏生态环境情况</t>
  </si>
  <si>
    <t>设施设备运转正常</t>
  </si>
  <si>
    <t>2025年部门整体支出绩效目标表</t>
  </si>
  <si>
    <t>单位：岳阳市南湖公园管理中心</t>
  </si>
  <si>
    <t>单位：万元</t>
  </si>
  <si>
    <t>部门名称</t>
  </si>
  <si>
    <t>年度预算申请</t>
  </si>
  <si>
    <t>资金总额：1098.21万元</t>
  </si>
  <si>
    <t>按收入性质分</t>
  </si>
  <si>
    <t>按支出性质分</t>
  </si>
  <si>
    <t>其中：一般公共预算拨款：1098.21万元</t>
  </si>
  <si>
    <t>其中：基本支出：1058.21万元</t>
  </si>
  <si>
    <t xml:space="preserve">      政府性基金拨款：0  万元</t>
  </si>
  <si>
    <t xml:space="preserve">      项目支出： 40 万元</t>
  </si>
  <si>
    <t xml:space="preserve">      纳入专户管理的非税收入拨款：0  万元</t>
  </si>
  <si>
    <t xml:space="preserve">      其他资金：  0   万元</t>
  </si>
  <si>
    <t>部门职能       职责概述</t>
  </si>
  <si>
    <t>1、公园资源普查、规划设计、征地扩园及整体建设。
2、园容园貌的管理，水电设施的维护。
3、园内绿化景点的管理、林相改造、白蚁防治。
4、负责维护公园治安环境和消防安全。
5、负责接待游客，创造良好的游乐和休闲环境。
6、承办上级交办的其他工作。</t>
  </si>
  <si>
    <t>整体绩效目标</t>
  </si>
  <si>
    <t>目标1：全园设施设备完好</t>
  </si>
  <si>
    <t>目标2：无安全事故发生</t>
  </si>
  <si>
    <t>目标3：为市民提供休闲场所　</t>
  </si>
  <si>
    <t>部门整体支出年度绩效指标</t>
  </si>
  <si>
    <t>指标值及单位</t>
  </si>
  <si>
    <t>维护管理范围 　</t>
  </si>
  <si>
    <t>设施设备、安全保卫质量 　</t>
  </si>
  <si>
    <t>全园设施设备完好、无安全事故发生</t>
  </si>
  <si>
    <t>维护管理时效 　</t>
  </si>
  <si>
    <t>植被修复和配套建设 　</t>
  </si>
  <si>
    <t>维护成本 　</t>
  </si>
  <si>
    <t>不超过预算资金</t>
  </si>
  <si>
    <t>社会成本</t>
  </si>
  <si>
    <t>生态环境成本</t>
  </si>
  <si>
    <t>社会公众或服务对象满意度指标</t>
  </si>
  <si>
    <t>市民满意度 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</si>
</sst>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b/>
      <sz val="9"/>
      <name val="SimSun"/>
      <charset val="134"/>
    </font>
    <font>
      <b/>
      <sz val="10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7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0" fillId="21" borderId="24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4" borderId="21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13" borderId="20" applyNumberFormat="0" applyAlignment="0" applyProtection="0">
      <alignment vertical="center"/>
    </xf>
    <xf numFmtId="0" fontId="41" fillId="13" borderId="24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15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9" fontId="12" fillId="0" borderId="5" xfId="0" applyNumberFormat="1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vertical="center" wrapText="1"/>
    </xf>
    <xf numFmtId="4" fontId="21" fillId="2" borderId="5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5" xfId="50" applyFont="1" applyFill="1" applyBorder="1" applyAlignment="1">
      <alignment vertical="center" wrapText="1"/>
    </xf>
    <xf numFmtId="4" fontId="11" fillId="0" borderId="5" xfId="50" applyNumberFormat="1" applyFont="1" applyFill="1" applyBorder="1" applyAlignment="1">
      <alignment horizontal="center" vertical="center" wrapText="1"/>
    </xf>
    <xf numFmtId="4" fontId="11" fillId="0" borderId="5" xfId="49" applyNumberFormat="1" applyFont="1" applyFill="1" applyBorder="1" applyAlignment="1">
      <alignment horizontal="center" vertical="center" wrapText="1"/>
    </xf>
    <xf numFmtId="176" fontId="11" fillId="0" borderId="5" xfId="49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50" applyFont="1" applyFill="1" applyBorder="1" applyAlignment="1">
      <alignment vertical="center" wrapText="1"/>
    </xf>
    <xf numFmtId="4" fontId="14" fillId="0" borderId="5" xfId="5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" fontId="14" fillId="0" borderId="5" xfId="49" applyNumberFormat="1" applyFont="1" applyFill="1" applyBorder="1" applyAlignment="1">
      <alignment horizontal="center" vertical="center" wrapText="1"/>
    </xf>
    <xf numFmtId="176" fontId="14" fillId="0" borderId="5" xfId="49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0" fontId="8" fillId="0" borderId="5" xfId="50" applyFont="1" applyBorder="1" applyAlignment="1">
      <alignment vertical="center" wrapText="1"/>
    </xf>
    <xf numFmtId="0" fontId="14" fillId="0" borderId="5" xfId="50" applyFont="1" applyBorder="1" applyAlignment="1">
      <alignment vertical="center" wrapText="1"/>
    </xf>
    <xf numFmtId="0" fontId="16" fillId="0" borderId="13" xfId="0" applyFont="1" applyBorder="1">
      <alignment vertical="center"/>
    </xf>
    <xf numFmtId="0" fontId="16" fillId="0" borderId="14" xfId="0" applyFont="1" applyBorder="1">
      <alignment vertical="center"/>
    </xf>
    <xf numFmtId="4" fontId="14" fillId="0" borderId="5" xfId="50" applyNumberFormat="1" applyFont="1" applyBorder="1" applyAlignment="1">
      <alignment horizontal="center" vertical="center" wrapText="1"/>
    </xf>
    <xf numFmtId="4" fontId="14" fillId="0" borderId="6" xfId="50" applyNumberFormat="1" applyFont="1" applyBorder="1" applyAlignment="1">
      <alignment horizontal="center" vertical="center" wrapText="1"/>
    </xf>
    <xf numFmtId="4" fontId="14" fillId="0" borderId="0" xfId="50" applyNumberFormat="1" applyFont="1" applyBorder="1" applyAlignment="1">
      <alignment horizontal="center" vertical="center" wrapText="1"/>
    </xf>
    <xf numFmtId="4" fontId="14" fillId="0" borderId="7" xfId="5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4" fontId="19" fillId="0" borderId="5" xfId="49" applyNumberFormat="1" applyFont="1" applyFill="1" applyBorder="1" applyAlignment="1">
      <alignment horizontal="center" vertical="center" wrapText="1"/>
    </xf>
    <xf numFmtId="4" fontId="20" fillId="0" borderId="5" xfId="5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20" fillId="0" borderId="16" xfId="50" applyNumberFormat="1" applyFont="1" applyBorder="1" applyAlignment="1">
      <alignment vertical="center" wrapText="1"/>
    </xf>
    <xf numFmtId="176" fontId="19" fillId="0" borderId="5" xfId="49" applyNumberFormat="1" applyFont="1" applyFill="1" applyBorder="1" applyAlignment="1">
      <alignment horizontal="center" vertical="center" wrapText="1"/>
    </xf>
    <xf numFmtId="0" fontId="0" fillId="0" borderId="17" xfId="0" applyFont="1" applyBorder="1">
      <alignment vertical="center"/>
    </xf>
    <xf numFmtId="4" fontId="20" fillId="0" borderId="16" xfId="50" applyNumberFormat="1" applyFont="1" applyBorder="1" applyAlignment="1">
      <alignment horizontal="center" vertical="center" wrapText="1"/>
    </xf>
    <xf numFmtId="4" fontId="20" fillId="0" borderId="5" xfId="50" applyNumberFormat="1" applyFont="1" applyBorder="1" applyAlignment="1">
      <alignment vertical="center" wrapText="1"/>
    </xf>
    <xf numFmtId="0" fontId="20" fillId="0" borderId="5" xfId="50" applyFont="1" applyBorder="1" applyAlignment="1">
      <alignment vertical="center" wrapText="1"/>
    </xf>
    <xf numFmtId="0" fontId="20" fillId="0" borderId="5" xfId="50" applyFont="1" applyBorder="1" applyAlignment="1">
      <alignment horizontal="left" vertical="center" wrapText="1"/>
    </xf>
    <xf numFmtId="4" fontId="19" fillId="0" borderId="5" xfId="49" applyNumberFormat="1" applyFont="1" applyBorder="1" applyAlignment="1">
      <alignment horizontal="center" vertical="center" wrapText="1"/>
    </xf>
    <xf numFmtId="0" fontId="20" fillId="0" borderId="5" xfId="50" applyFont="1" applyBorder="1" applyAlignment="1">
      <alignment horizontal="center" vertical="center" wrapText="1"/>
    </xf>
    <xf numFmtId="0" fontId="20" fillId="0" borderId="6" xfId="50" applyFont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vertical="center" wrapText="1"/>
    </xf>
    <xf numFmtId="0" fontId="0" fillId="0" borderId="12" xfId="0" applyFont="1" applyBorder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5" xfId="49" applyFont="1" applyFill="1" applyBorder="1" applyAlignment="1">
      <alignment horizontal="center" vertical="center" wrapText="1"/>
    </xf>
    <xf numFmtId="4" fontId="14" fillId="2" borderId="5" xfId="49" applyNumberFormat="1" applyFont="1" applyFill="1" applyBorder="1" applyAlignment="1">
      <alignment horizontal="center" vertical="center" wrapText="1"/>
    </xf>
    <xf numFmtId="4" fontId="14" fillId="2" borderId="6" xfId="49" applyNumberFormat="1" applyFont="1" applyFill="1" applyBorder="1" applyAlignment="1">
      <alignment horizontal="center" vertical="center" wrapText="1"/>
    </xf>
    <xf numFmtId="4" fontId="14" fillId="2" borderId="7" xfId="49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6" fillId="0" borderId="12" xfId="0" applyFont="1" applyBorder="1">
      <alignment vertical="center"/>
    </xf>
    <xf numFmtId="0" fontId="16" fillId="0" borderId="1" xfId="0" applyFont="1" applyBorder="1">
      <alignment vertical="center"/>
    </xf>
    <xf numFmtId="4" fontId="20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2" sqref="G2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ht="23.25" customHeight="1" spans="1:9">
      <c r="A2" s="50"/>
      <c r="B2" s="50"/>
      <c r="C2" s="50"/>
      <c r="D2" s="50"/>
      <c r="E2" s="50"/>
      <c r="F2" s="50"/>
      <c r="G2" s="50"/>
      <c r="H2" s="50"/>
      <c r="I2" s="50"/>
    </row>
    <row r="3" ht="21.55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ht="39.65" customHeight="1" spans="1:9">
      <c r="A4" s="154"/>
      <c r="B4" s="155"/>
      <c r="C4" s="20"/>
      <c r="D4" s="154" t="s">
        <v>1</v>
      </c>
      <c r="E4" s="155">
        <v>139001</v>
      </c>
      <c r="F4" s="155"/>
      <c r="G4" s="155"/>
      <c r="H4" s="155"/>
      <c r="I4" s="20"/>
    </row>
    <row r="5" ht="54.3" customHeight="1" spans="1:9">
      <c r="A5" s="154"/>
      <c r="B5" s="155"/>
      <c r="C5" s="20"/>
      <c r="D5" s="154" t="s">
        <v>2</v>
      </c>
      <c r="E5" s="155" t="s">
        <v>3</v>
      </c>
      <c r="F5" s="155"/>
      <c r="G5" s="155"/>
      <c r="H5" s="155"/>
      <c r="I5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25.875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0"/>
    </row>
    <row r="2" ht="44.85" customHeight="1" spans="1:1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7" customHeight="1" spans="1:1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0" t="s">
        <v>29</v>
      </c>
      <c r="M3" s="30"/>
    </row>
    <row r="4" s="36" customFormat="1" ht="42.25" customHeight="1" spans="1:13">
      <c r="A4" s="99" t="s">
        <v>147</v>
      </c>
      <c r="B4" s="99"/>
      <c r="C4" s="99"/>
      <c r="D4" s="100" t="s">
        <v>148</v>
      </c>
      <c r="E4" s="99" t="s">
        <v>190</v>
      </c>
      <c r="F4" s="99" t="s">
        <v>176</v>
      </c>
      <c r="G4" s="99"/>
      <c r="H4" s="99"/>
      <c r="I4" s="99"/>
      <c r="J4" s="99"/>
      <c r="K4" s="99" t="s">
        <v>180</v>
      </c>
      <c r="L4" s="99"/>
      <c r="M4" s="99"/>
    </row>
    <row r="5" s="36" customFormat="1" ht="39.65" customHeight="1" spans="1:13">
      <c r="A5" s="99" t="s">
        <v>154</v>
      </c>
      <c r="B5" s="99" t="s">
        <v>155</v>
      </c>
      <c r="C5" s="99" t="s">
        <v>156</v>
      </c>
      <c r="D5" s="101"/>
      <c r="E5" s="99"/>
      <c r="F5" s="99" t="s">
        <v>128</v>
      </c>
      <c r="G5" s="99" t="s">
        <v>214</v>
      </c>
      <c r="H5" s="99" t="s">
        <v>215</v>
      </c>
      <c r="I5" s="99" t="s">
        <v>174</v>
      </c>
      <c r="J5" s="99" t="s">
        <v>216</v>
      </c>
      <c r="K5" s="99" t="s">
        <v>128</v>
      </c>
      <c r="L5" s="99" t="s">
        <v>191</v>
      </c>
      <c r="M5" s="99" t="s">
        <v>217</v>
      </c>
    </row>
    <row r="6" s="36" customFormat="1" ht="24" customHeight="1" spans="1:13">
      <c r="A6" s="102"/>
      <c r="B6" s="102"/>
      <c r="C6" s="102"/>
      <c r="D6" s="101"/>
      <c r="E6" s="103">
        <f>F6+K6</f>
        <v>985.36</v>
      </c>
      <c r="F6" s="103">
        <f>G6+H6+I6+J6</f>
        <v>985.36</v>
      </c>
      <c r="G6" s="99">
        <v>698.04</v>
      </c>
      <c r="H6" s="99">
        <f>H7+H8+H9+H10</f>
        <v>225.28</v>
      </c>
      <c r="I6" s="106">
        <v>62.04</v>
      </c>
      <c r="J6" s="99"/>
      <c r="K6" s="108">
        <f t="shared" ref="K6:K12" si="0">L6+M6</f>
        <v>0</v>
      </c>
      <c r="L6" s="99"/>
      <c r="M6" s="99"/>
    </row>
    <row r="7" s="36" customFormat="1" ht="24" customHeight="1" spans="1:13">
      <c r="A7" s="99">
        <v>208</v>
      </c>
      <c r="B7" s="99" t="s">
        <v>157</v>
      </c>
      <c r="C7" s="99" t="s">
        <v>157</v>
      </c>
      <c r="D7" s="104" t="s">
        <v>158</v>
      </c>
      <c r="E7" s="105">
        <v>82.72</v>
      </c>
      <c r="F7" s="105">
        <v>82.72</v>
      </c>
      <c r="G7" s="99"/>
      <c r="H7" s="105">
        <v>82.72</v>
      </c>
      <c r="I7" s="99"/>
      <c r="J7" s="99"/>
      <c r="K7" s="108">
        <f t="shared" si="0"/>
        <v>0</v>
      </c>
      <c r="L7" s="99"/>
      <c r="M7" s="99"/>
    </row>
    <row r="8" s="36" customFormat="1" ht="24" customHeight="1" spans="1:13">
      <c r="A8" s="99">
        <v>208</v>
      </c>
      <c r="B8" s="99" t="s">
        <v>157</v>
      </c>
      <c r="C8" s="99" t="s">
        <v>159</v>
      </c>
      <c r="D8" s="104" t="s">
        <v>160</v>
      </c>
      <c r="E8" s="106">
        <v>41.36</v>
      </c>
      <c r="F8" s="106">
        <v>41.36</v>
      </c>
      <c r="G8" s="99"/>
      <c r="H8" s="106">
        <v>41.36</v>
      </c>
      <c r="I8" s="99"/>
      <c r="J8" s="99"/>
      <c r="K8" s="108">
        <f t="shared" si="0"/>
        <v>0</v>
      </c>
      <c r="L8" s="99"/>
      <c r="M8" s="99"/>
    </row>
    <row r="9" s="36" customFormat="1" ht="24" customHeight="1" spans="1:13">
      <c r="A9" s="99" t="s">
        <v>161</v>
      </c>
      <c r="B9" s="99">
        <v>99</v>
      </c>
      <c r="C9" s="99">
        <v>99</v>
      </c>
      <c r="D9" s="104" t="s">
        <v>162</v>
      </c>
      <c r="E9" s="106">
        <v>2.5</v>
      </c>
      <c r="F9" s="106">
        <v>2.5</v>
      </c>
      <c r="G9" s="99"/>
      <c r="H9" s="106">
        <v>2.5</v>
      </c>
      <c r="I9" s="99"/>
      <c r="J9" s="99"/>
      <c r="K9" s="108">
        <f t="shared" si="0"/>
        <v>0</v>
      </c>
      <c r="L9" s="99"/>
      <c r="M9" s="99"/>
    </row>
    <row r="10" s="36" customFormat="1" ht="24" customHeight="1" spans="1:13">
      <c r="A10" s="99" t="s">
        <v>163</v>
      </c>
      <c r="B10" s="99" t="s">
        <v>164</v>
      </c>
      <c r="C10" s="99" t="s">
        <v>165</v>
      </c>
      <c r="D10" s="104" t="s">
        <v>166</v>
      </c>
      <c r="E10" s="106">
        <v>98.7</v>
      </c>
      <c r="F10" s="106">
        <v>98.7</v>
      </c>
      <c r="G10" s="99"/>
      <c r="H10" s="106">
        <v>98.7</v>
      </c>
      <c r="I10" s="99"/>
      <c r="J10" s="99"/>
      <c r="K10" s="108">
        <f t="shared" si="0"/>
        <v>0</v>
      </c>
      <c r="L10" s="99"/>
      <c r="M10" s="99"/>
    </row>
    <row r="11" s="36" customFormat="1" ht="24" customHeight="1" spans="1:13">
      <c r="A11" s="99" t="s">
        <v>167</v>
      </c>
      <c r="B11" s="99" t="s">
        <v>168</v>
      </c>
      <c r="C11" s="99" t="s">
        <v>168</v>
      </c>
      <c r="D11" s="104" t="s">
        <v>169</v>
      </c>
      <c r="E11" s="106">
        <v>698.04</v>
      </c>
      <c r="F11" s="106">
        <v>698.04</v>
      </c>
      <c r="G11" s="99">
        <v>698.04</v>
      </c>
      <c r="H11" s="105"/>
      <c r="I11" s="99"/>
      <c r="J11" s="99"/>
      <c r="K11" s="108">
        <f t="shared" si="0"/>
        <v>0</v>
      </c>
      <c r="L11" s="99"/>
      <c r="M11" s="99"/>
    </row>
    <row r="12" s="36" customFormat="1" ht="24" customHeight="1" spans="1:13">
      <c r="A12" s="99" t="s">
        <v>173</v>
      </c>
      <c r="B12" s="99" t="s">
        <v>170</v>
      </c>
      <c r="C12" s="99" t="s">
        <v>168</v>
      </c>
      <c r="D12" s="104" t="s">
        <v>174</v>
      </c>
      <c r="E12" s="106">
        <v>62.04</v>
      </c>
      <c r="F12" s="106">
        <v>62.04</v>
      </c>
      <c r="G12" s="107"/>
      <c r="H12" s="107"/>
      <c r="I12" s="106">
        <v>62.04</v>
      </c>
      <c r="J12" s="107"/>
      <c r="K12" s="108">
        <f t="shared" si="0"/>
        <v>0</v>
      </c>
      <c r="L12" s="107"/>
      <c r="M12" s="107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O22" sqref="O2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24.875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0"/>
    </row>
    <row r="2" ht="50" customHeight="1" spans="1:21">
      <c r="A2" s="88" t="s">
        <v>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4.15" customHeight="1" spans="1:21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0" t="s">
        <v>29</v>
      </c>
      <c r="U3" s="30"/>
    </row>
    <row r="4" ht="26.7" customHeight="1" spans="1:21">
      <c r="A4" s="23" t="s">
        <v>147</v>
      </c>
      <c r="B4" s="23"/>
      <c r="C4" s="23"/>
      <c r="D4" s="78" t="s">
        <v>148</v>
      </c>
      <c r="E4" s="23" t="s">
        <v>190</v>
      </c>
      <c r="F4" s="23" t="s">
        <v>218</v>
      </c>
      <c r="G4" s="23"/>
      <c r="H4" s="23"/>
      <c r="I4" s="23"/>
      <c r="J4" s="23"/>
      <c r="K4" s="23" t="s">
        <v>219</v>
      </c>
      <c r="L4" s="23"/>
      <c r="M4" s="23"/>
      <c r="N4" s="23"/>
      <c r="O4" s="23"/>
      <c r="P4" s="23"/>
      <c r="Q4" s="23" t="s">
        <v>174</v>
      </c>
      <c r="R4" s="23" t="s">
        <v>220</v>
      </c>
      <c r="S4" s="23"/>
      <c r="T4" s="23"/>
      <c r="U4" s="23"/>
    </row>
    <row r="5" ht="56.05" customHeight="1" spans="1:21">
      <c r="A5" s="23" t="s">
        <v>154</v>
      </c>
      <c r="B5" s="23" t="s">
        <v>155</v>
      </c>
      <c r="C5" s="23" t="s">
        <v>156</v>
      </c>
      <c r="D5" s="79"/>
      <c r="E5" s="23"/>
      <c r="F5" s="23" t="s">
        <v>128</v>
      </c>
      <c r="G5" s="23" t="s">
        <v>221</v>
      </c>
      <c r="H5" s="23" t="s">
        <v>222</v>
      </c>
      <c r="I5" s="23" t="s">
        <v>223</v>
      </c>
      <c r="J5" s="23" t="s">
        <v>224</v>
      </c>
      <c r="K5" s="23" t="s">
        <v>128</v>
      </c>
      <c r="L5" s="23" t="s">
        <v>225</v>
      </c>
      <c r="M5" s="23" t="s">
        <v>226</v>
      </c>
      <c r="N5" s="23" t="s">
        <v>227</v>
      </c>
      <c r="O5" s="23" t="s">
        <v>228</v>
      </c>
      <c r="P5" s="23" t="s">
        <v>229</v>
      </c>
      <c r="Q5" s="23"/>
      <c r="R5" s="23" t="s">
        <v>128</v>
      </c>
      <c r="S5" s="23" t="s">
        <v>230</v>
      </c>
      <c r="T5" s="23" t="s">
        <v>231</v>
      </c>
      <c r="U5" s="23" t="s">
        <v>216</v>
      </c>
    </row>
    <row r="6" ht="28" customHeight="1" spans="1:21">
      <c r="A6" s="89"/>
      <c r="B6" s="89"/>
      <c r="C6" s="89"/>
      <c r="D6" s="89"/>
      <c r="E6" s="90">
        <f>F6+K6</f>
        <v>985.36</v>
      </c>
      <c r="F6" s="82">
        <f>F11</f>
        <v>698.04</v>
      </c>
      <c r="G6" s="82"/>
      <c r="H6" s="82"/>
      <c r="I6" s="82"/>
      <c r="J6" s="82"/>
      <c r="K6" s="82">
        <f>L6+M6+N6+O6+P6+Q6</f>
        <v>287.32</v>
      </c>
      <c r="L6" s="82">
        <f>L7</f>
        <v>82.72</v>
      </c>
      <c r="M6" s="82">
        <f>M8</f>
        <v>41.36</v>
      </c>
      <c r="N6" s="87">
        <f>N10</f>
        <v>98.7</v>
      </c>
      <c r="O6" s="87"/>
      <c r="P6" s="82">
        <f>P9</f>
        <v>2.5</v>
      </c>
      <c r="Q6" s="82">
        <f>Q12</f>
        <v>62.04</v>
      </c>
      <c r="R6" s="82">
        <f>S6+T6+U6</f>
        <v>0</v>
      </c>
      <c r="S6" s="96"/>
      <c r="T6" s="96"/>
      <c r="U6" s="96"/>
    </row>
    <row r="7" ht="28" customHeight="1" spans="1:21">
      <c r="A7" s="23">
        <v>208</v>
      </c>
      <c r="B7" s="23" t="s">
        <v>157</v>
      </c>
      <c r="C7" s="23" t="s">
        <v>157</v>
      </c>
      <c r="D7" s="40" t="s">
        <v>158</v>
      </c>
      <c r="E7" s="91">
        <v>82.72</v>
      </c>
      <c r="F7" s="82"/>
      <c r="G7" s="82"/>
      <c r="H7" s="82"/>
      <c r="I7" s="82"/>
      <c r="J7" s="82"/>
      <c r="K7" s="82">
        <f t="shared" ref="K7:K13" si="0">L7+M7+N7+O7+P7+Q7</f>
        <v>82.72</v>
      </c>
      <c r="L7" s="95">
        <v>82.72</v>
      </c>
      <c r="M7" s="95"/>
      <c r="N7" s="95"/>
      <c r="O7" s="95"/>
      <c r="P7" s="95"/>
      <c r="Q7" s="95"/>
      <c r="R7" s="82">
        <f t="shared" ref="R7:R13" si="1">S7+T7+U7</f>
        <v>0</v>
      </c>
      <c r="S7" s="96"/>
      <c r="T7" s="96"/>
      <c r="U7" s="96"/>
    </row>
    <row r="8" ht="28" customHeight="1" spans="1:21">
      <c r="A8" s="23">
        <v>208</v>
      </c>
      <c r="B8" s="23" t="s">
        <v>157</v>
      </c>
      <c r="C8" s="23" t="s">
        <v>159</v>
      </c>
      <c r="D8" s="40" t="s">
        <v>160</v>
      </c>
      <c r="E8" s="92">
        <v>41.36</v>
      </c>
      <c r="F8" s="82"/>
      <c r="G8" s="82"/>
      <c r="H8" s="82"/>
      <c r="I8" s="82"/>
      <c r="J8" s="82"/>
      <c r="K8" s="82">
        <f t="shared" si="0"/>
        <v>41.36</v>
      </c>
      <c r="L8" s="95"/>
      <c r="M8" s="95">
        <v>41.36</v>
      </c>
      <c r="N8" s="95"/>
      <c r="O8" s="95"/>
      <c r="P8" s="95"/>
      <c r="Q8" s="95"/>
      <c r="R8" s="82">
        <f t="shared" si="1"/>
        <v>0</v>
      </c>
      <c r="S8" s="96"/>
      <c r="T8" s="96"/>
      <c r="U8" s="96"/>
    </row>
    <row r="9" ht="28" customHeight="1" spans="1:21">
      <c r="A9" s="23" t="s">
        <v>161</v>
      </c>
      <c r="B9" s="23">
        <v>99</v>
      </c>
      <c r="C9" s="23">
        <v>99</v>
      </c>
      <c r="D9" s="40" t="s">
        <v>162</v>
      </c>
      <c r="E9" s="92">
        <v>2.5</v>
      </c>
      <c r="F9" s="82"/>
      <c r="G9" s="82"/>
      <c r="H9" s="82"/>
      <c r="I9" s="82"/>
      <c r="J9" s="82"/>
      <c r="K9" s="82">
        <f t="shared" si="0"/>
        <v>2.5</v>
      </c>
      <c r="L9" s="95"/>
      <c r="M9" s="95"/>
      <c r="N9" s="95"/>
      <c r="O9" s="95"/>
      <c r="P9" s="95">
        <v>2.5</v>
      </c>
      <c r="Q9" s="95"/>
      <c r="R9" s="82">
        <f t="shared" si="1"/>
        <v>0</v>
      </c>
      <c r="S9" s="96"/>
      <c r="T9" s="96"/>
      <c r="U9" s="96"/>
    </row>
    <row r="10" ht="28" customHeight="1" spans="1:21">
      <c r="A10" s="23" t="s">
        <v>163</v>
      </c>
      <c r="B10" s="23" t="s">
        <v>164</v>
      </c>
      <c r="C10" s="23" t="s">
        <v>165</v>
      </c>
      <c r="D10" s="40" t="s">
        <v>166</v>
      </c>
      <c r="E10" s="92">
        <f>N10+O10</f>
        <v>98.7</v>
      </c>
      <c r="F10" s="82"/>
      <c r="G10" s="93"/>
      <c r="H10" s="93"/>
      <c r="I10" s="93"/>
      <c r="J10" s="93"/>
      <c r="K10" s="82">
        <f t="shared" si="0"/>
        <v>98.7</v>
      </c>
      <c r="L10" s="95"/>
      <c r="M10" s="95"/>
      <c r="N10" s="95">
        <v>98.7</v>
      </c>
      <c r="O10" s="95"/>
      <c r="P10" s="95"/>
      <c r="Q10" s="95"/>
      <c r="R10" s="82">
        <f t="shared" si="1"/>
        <v>0</v>
      </c>
      <c r="S10" s="97"/>
      <c r="T10" s="97"/>
      <c r="U10" s="97"/>
    </row>
    <row r="11" ht="28" customHeight="1" spans="1:21">
      <c r="A11" s="23" t="s">
        <v>167</v>
      </c>
      <c r="B11" s="23" t="s">
        <v>168</v>
      </c>
      <c r="C11" s="23" t="s">
        <v>168</v>
      </c>
      <c r="D11" s="40" t="s">
        <v>169</v>
      </c>
      <c r="E11" s="92">
        <v>698.04</v>
      </c>
      <c r="F11" s="82">
        <f>G11+H11+I11+J11</f>
        <v>698.04</v>
      </c>
      <c r="G11" s="92">
        <v>698.04</v>
      </c>
      <c r="H11" s="94"/>
      <c r="I11" s="94"/>
      <c r="J11" s="94"/>
      <c r="K11" s="82">
        <f t="shared" si="0"/>
        <v>0</v>
      </c>
      <c r="L11" s="95"/>
      <c r="M11" s="95"/>
      <c r="N11" s="95"/>
      <c r="O11" s="95"/>
      <c r="P11" s="95"/>
      <c r="Q11" s="95"/>
      <c r="R11" s="82">
        <f t="shared" si="1"/>
        <v>0</v>
      </c>
      <c r="S11" s="98"/>
      <c r="T11" s="98"/>
      <c r="U11" s="98"/>
    </row>
    <row r="12" ht="28" customHeight="1" spans="1:21">
      <c r="A12" s="23" t="s">
        <v>173</v>
      </c>
      <c r="B12" s="23" t="s">
        <v>170</v>
      </c>
      <c r="C12" s="23" t="s">
        <v>168</v>
      </c>
      <c r="D12" s="40" t="s">
        <v>174</v>
      </c>
      <c r="E12" s="92">
        <v>62.04</v>
      </c>
      <c r="F12" s="82"/>
      <c r="G12" s="94"/>
      <c r="H12" s="94"/>
      <c r="I12" s="94"/>
      <c r="J12" s="94"/>
      <c r="K12" s="82">
        <f t="shared" si="0"/>
        <v>62.04</v>
      </c>
      <c r="L12" s="95"/>
      <c r="M12" s="95"/>
      <c r="N12" s="95"/>
      <c r="O12" s="95"/>
      <c r="P12" s="95"/>
      <c r="Q12" s="95">
        <v>62.04</v>
      </c>
      <c r="R12" s="82">
        <f t="shared" si="1"/>
        <v>0</v>
      </c>
      <c r="S12" s="98"/>
      <c r="T12" s="98"/>
      <c r="U12" s="98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0"/>
    </row>
    <row r="2" ht="46.55" customHeight="1" spans="1:10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ht="24.15" customHeight="1" spans="1:10">
      <c r="A3" s="22" t="s">
        <v>28</v>
      </c>
      <c r="B3" s="22"/>
      <c r="C3" s="22"/>
      <c r="D3" s="22"/>
      <c r="E3" s="22"/>
      <c r="F3" s="22"/>
      <c r="G3" s="22"/>
      <c r="H3" s="22"/>
      <c r="I3" s="30" t="s">
        <v>29</v>
      </c>
      <c r="J3" s="30"/>
    </row>
    <row r="4" ht="23.25" customHeight="1" spans="1:10">
      <c r="A4" s="51" t="s">
        <v>147</v>
      </c>
      <c r="B4" s="51"/>
      <c r="C4" s="51"/>
      <c r="D4" s="59" t="s">
        <v>148</v>
      </c>
      <c r="E4" s="51" t="s">
        <v>232</v>
      </c>
      <c r="F4" s="51" t="s">
        <v>233</v>
      </c>
      <c r="G4" s="51" t="s">
        <v>234</v>
      </c>
      <c r="H4" s="51" t="s">
        <v>235</v>
      </c>
      <c r="I4" s="51" t="s">
        <v>236</v>
      </c>
      <c r="J4" s="51" t="s">
        <v>237</v>
      </c>
    </row>
    <row r="5" ht="23.25" customHeight="1" spans="1:10">
      <c r="A5" s="51" t="s">
        <v>154</v>
      </c>
      <c r="B5" s="51" t="s">
        <v>155</v>
      </c>
      <c r="C5" s="51" t="s">
        <v>156</v>
      </c>
      <c r="D5" s="60"/>
      <c r="E5" s="51"/>
      <c r="F5" s="51"/>
      <c r="G5" s="51"/>
      <c r="H5" s="51"/>
      <c r="I5" s="51"/>
      <c r="J5" s="51"/>
    </row>
    <row r="6" ht="22.8" customHeight="1" spans="1:10">
      <c r="A6" s="61" t="s">
        <v>238</v>
      </c>
      <c r="B6" s="61"/>
      <c r="C6" s="61"/>
      <c r="D6" s="61"/>
      <c r="E6" s="53"/>
      <c r="F6" s="54"/>
      <c r="G6" s="54"/>
      <c r="H6" s="54"/>
      <c r="I6" s="54"/>
      <c r="J6" s="54"/>
    </row>
    <row r="7" ht="22.8" customHeight="1" spans="2:10">
      <c r="B7" s="61"/>
      <c r="C7" s="61"/>
      <c r="D7" s="61"/>
      <c r="E7" s="53"/>
      <c r="F7" s="54"/>
      <c r="G7" s="54"/>
      <c r="H7" s="54"/>
      <c r="I7" s="54"/>
      <c r="J7" s="54"/>
    </row>
    <row r="8" ht="22.8" customHeight="1" spans="1:10">
      <c r="A8" s="61"/>
      <c r="B8" s="61"/>
      <c r="C8" s="61"/>
      <c r="D8" s="61"/>
      <c r="E8" s="53"/>
      <c r="F8" s="54"/>
      <c r="G8" s="54"/>
      <c r="H8" s="54"/>
      <c r="I8" s="54"/>
      <c r="J8" s="54"/>
    </row>
    <row r="9" ht="22.8" customHeight="1" spans="1:10">
      <c r="A9" s="63"/>
      <c r="B9" s="63"/>
      <c r="C9" s="63"/>
      <c r="D9" s="63"/>
      <c r="E9" s="53"/>
      <c r="F9" s="58"/>
      <c r="G9" s="58"/>
      <c r="H9" s="58"/>
      <c r="I9" s="58"/>
      <c r="J9" s="58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0"/>
    </row>
    <row r="2" ht="40.5" customHeight="1" spans="1:17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15" customHeight="1" spans="1:17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0" t="s">
        <v>29</v>
      </c>
      <c r="Q3" s="30"/>
    </row>
    <row r="4" ht="24.15" customHeight="1" spans="1:17">
      <c r="A4" s="51" t="s">
        <v>147</v>
      </c>
      <c r="B4" s="51"/>
      <c r="C4" s="51"/>
      <c r="D4" s="59" t="s">
        <v>148</v>
      </c>
      <c r="E4" s="51" t="s">
        <v>232</v>
      </c>
      <c r="F4" s="51" t="s">
        <v>239</v>
      </c>
      <c r="G4" s="51" t="s">
        <v>240</v>
      </c>
      <c r="H4" s="51" t="s">
        <v>241</v>
      </c>
      <c r="I4" s="51" t="s">
        <v>242</v>
      </c>
      <c r="J4" s="51" t="s">
        <v>243</v>
      </c>
      <c r="K4" s="51" t="s">
        <v>244</v>
      </c>
      <c r="L4" s="51" t="s">
        <v>245</v>
      </c>
      <c r="M4" s="51" t="s">
        <v>234</v>
      </c>
      <c r="N4" s="51" t="s">
        <v>246</v>
      </c>
      <c r="O4" s="51" t="s">
        <v>247</v>
      </c>
      <c r="P4" s="51" t="s">
        <v>235</v>
      </c>
      <c r="Q4" s="51" t="s">
        <v>237</v>
      </c>
    </row>
    <row r="5" ht="21.55" customHeight="1" spans="1:17">
      <c r="A5" s="51" t="s">
        <v>154</v>
      </c>
      <c r="B5" s="51" t="s">
        <v>155</v>
      </c>
      <c r="C5" s="51" t="s">
        <v>156</v>
      </c>
      <c r="D5" s="60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ht="22.8" customHeight="1" spans="1:17">
      <c r="A6" s="61" t="s">
        <v>238</v>
      </c>
      <c r="B6" s="61"/>
      <c r="C6" s="61"/>
      <c r="D6" s="61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ht="22.8" customHeight="1" spans="2:17">
      <c r="B7" s="61"/>
      <c r="C7" s="61"/>
      <c r="D7" s="61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ht="22.8" customHeight="1" spans="1:17">
      <c r="A8" s="61"/>
      <c r="B8" s="61"/>
      <c r="C8" s="61"/>
      <c r="D8" s="61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ht="22.8" customHeight="1" spans="1:17">
      <c r="A9" s="63"/>
      <c r="B9" s="63"/>
      <c r="C9" s="63"/>
      <c r="D9" s="63"/>
      <c r="E9" s="53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J7" sqref="J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0"/>
    </row>
    <row r="2" ht="36.2" customHeight="1" spans="1:19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4.15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84" t="s">
        <v>29</v>
      </c>
      <c r="S3" s="84"/>
    </row>
    <row r="4" ht="28.45" customHeight="1" spans="1:19">
      <c r="A4" s="23" t="s">
        <v>147</v>
      </c>
      <c r="B4" s="23"/>
      <c r="C4" s="23"/>
      <c r="D4" s="78" t="s">
        <v>148</v>
      </c>
      <c r="E4" s="23" t="s">
        <v>232</v>
      </c>
      <c r="F4" s="23" t="s">
        <v>177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 t="s">
        <v>180</v>
      </c>
      <c r="R4" s="23"/>
      <c r="S4" s="23"/>
    </row>
    <row r="5" ht="57" customHeight="1" spans="1:19">
      <c r="A5" s="23" t="s">
        <v>154</v>
      </c>
      <c r="B5" s="23" t="s">
        <v>155</v>
      </c>
      <c r="C5" s="23" t="s">
        <v>156</v>
      </c>
      <c r="D5" s="79"/>
      <c r="E5" s="23"/>
      <c r="F5" s="23" t="s">
        <v>128</v>
      </c>
      <c r="G5" s="23" t="s">
        <v>248</v>
      </c>
      <c r="H5" s="23" t="s">
        <v>249</v>
      </c>
      <c r="I5" s="23" t="s">
        <v>250</v>
      </c>
      <c r="J5" s="23" t="s">
        <v>251</v>
      </c>
      <c r="K5" s="23" t="s">
        <v>252</v>
      </c>
      <c r="L5" s="23" t="s">
        <v>253</v>
      </c>
      <c r="M5" s="23" t="s">
        <v>254</v>
      </c>
      <c r="N5" s="23" t="s">
        <v>255</v>
      </c>
      <c r="O5" s="23" t="s">
        <v>256</v>
      </c>
      <c r="P5" s="23" t="s">
        <v>257</v>
      </c>
      <c r="Q5" s="23" t="s">
        <v>128</v>
      </c>
      <c r="R5" s="23" t="s">
        <v>213</v>
      </c>
      <c r="S5" s="23" t="s">
        <v>217</v>
      </c>
    </row>
    <row r="6" s="85" customFormat="1" ht="32" customHeight="1" spans="1:19">
      <c r="A6" s="80"/>
      <c r="B6" s="80"/>
      <c r="C6" s="80"/>
      <c r="D6" s="80"/>
      <c r="E6" s="82">
        <f>F6+Q6</f>
        <v>72.85</v>
      </c>
      <c r="F6" s="82">
        <f>G6+I6+J6+L6+N6+O6+P6</f>
        <v>72.85</v>
      </c>
      <c r="G6" s="82">
        <f>G7</f>
        <v>40.35</v>
      </c>
      <c r="H6" s="82"/>
      <c r="I6" s="82">
        <v>1</v>
      </c>
      <c r="J6" s="82">
        <f>J7</f>
        <v>15</v>
      </c>
      <c r="K6" s="82"/>
      <c r="L6" s="82">
        <v>0.7</v>
      </c>
      <c r="M6" s="82"/>
      <c r="N6" s="82">
        <v>2.54</v>
      </c>
      <c r="O6" s="82">
        <f>O7</f>
        <v>7</v>
      </c>
      <c r="P6" s="82">
        <f>P7</f>
        <v>6.26</v>
      </c>
      <c r="Q6" s="82"/>
      <c r="R6" s="82"/>
      <c r="S6" s="82"/>
    </row>
    <row r="7" s="85" customFormat="1" ht="32" customHeight="1" spans="1:19">
      <c r="A7" s="23" t="s">
        <v>167</v>
      </c>
      <c r="B7" s="23" t="s">
        <v>168</v>
      </c>
      <c r="C7" s="23" t="s">
        <v>170</v>
      </c>
      <c r="D7" s="23" t="s">
        <v>171</v>
      </c>
      <c r="E7" s="82">
        <f>G7+I7+J7+L7+N7+O7+P7</f>
        <v>72.85</v>
      </c>
      <c r="F7" s="82">
        <f>G7+I7+J7+L7+N7+O7+P7</f>
        <v>72.85</v>
      </c>
      <c r="G7" s="82">
        <v>40.35</v>
      </c>
      <c r="H7" s="82"/>
      <c r="I7" s="82">
        <v>1</v>
      </c>
      <c r="J7" s="87">
        <v>15</v>
      </c>
      <c r="K7" s="87"/>
      <c r="L7" s="87">
        <v>0.7</v>
      </c>
      <c r="M7" s="87"/>
      <c r="N7" s="87">
        <v>2.54</v>
      </c>
      <c r="O7" s="87">
        <v>7</v>
      </c>
      <c r="P7" s="87">
        <v>6.26</v>
      </c>
      <c r="Q7" s="82"/>
      <c r="R7" s="82"/>
      <c r="S7" s="82"/>
    </row>
    <row r="8" ht="22.8" customHeight="1" spans="1:19">
      <c r="A8" s="23"/>
      <c r="B8" s="23"/>
      <c r="C8" s="23"/>
      <c r="D8" s="23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3"/>
    </row>
    <row r="9" ht="22.8" customHeight="1" spans="1:19">
      <c r="A9" s="86"/>
      <c r="B9" s="86"/>
      <c r="C9" s="86"/>
      <c r="D9" s="86"/>
      <c r="E9" s="82"/>
      <c r="F9" s="82"/>
      <c r="G9" s="76"/>
      <c r="H9" s="76"/>
      <c r="I9" s="76"/>
      <c r="J9" s="76"/>
      <c r="K9" s="76"/>
      <c r="L9" s="76"/>
      <c r="M9" s="76"/>
      <c r="N9" s="76"/>
      <c r="O9" s="76"/>
      <c r="P9" s="76"/>
      <c r="Q9" s="82"/>
      <c r="R9" s="76"/>
      <c r="S9" s="76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workbookViewId="0">
      <selection activeCell="D6" sqref="D6"/>
    </sheetView>
  </sheetViews>
  <sheetFormatPr defaultColWidth="10" defaultRowHeight="13.5" outlineLevelRow="6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0"/>
    </row>
    <row r="2" ht="43.95" customHeight="1" spans="1:32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</row>
    <row r="3" s="29" customFormat="1" ht="28" customHeight="1" spans="1:3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84" t="s">
        <v>29</v>
      </c>
      <c r="AF3" s="84"/>
    </row>
    <row r="4" s="29" customFormat="1" ht="28" customHeight="1" spans="1:32">
      <c r="A4" s="23" t="s">
        <v>147</v>
      </c>
      <c r="B4" s="23"/>
      <c r="C4" s="23"/>
      <c r="D4" s="78" t="s">
        <v>148</v>
      </c>
      <c r="E4" s="23" t="s">
        <v>258</v>
      </c>
      <c r="F4" s="23" t="s">
        <v>259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  <c r="L4" s="23" t="s">
        <v>265</v>
      </c>
      <c r="M4" s="23" t="s">
        <v>266</v>
      </c>
      <c r="N4" s="23" t="s">
        <v>267</v>
      </c>
      <c r="O4" s="23" t="s">
        <v>268</v>
      </c>
      <c r="P4" s="23" t="s">
        <v>254</v>
      </c>
      <c r="Q4" s="23" t="s">
        <v>256</v>
      </c>
      <c r="R4" s="23" t="s">
        <v>269</v>
      </c>
      <c r="S4" s="23" t="s">
        <v>249</v>
      </c>
      <c r="T4" s="23" t="s">
        <v>250</v>
      </c>
      <c r="U4" s="23" t="s">
        <v>253</v>
      </c>
      <c r="V4" s="23" t="s">
        <v>270</v>
      </c>
      <c r="W4" s="23" t="s">
        <v>271</v>
      </c>
      <c r="X4" s="23" t="s">
        <v>272</v>
      </c>
      <c r="Y4" s="23" t="s">
        <v>273</v>
      </c>
      <c r="Z4" s="23" t="s">
        <v>252</v>
      </c>
      <c r="AA4" s="23" t="s">
        <v>274</v>
      </c>
      <c r="AB4" s="23" t="s">
        <v>275</v>
      </c>
      <c r="AC4" s="23" t="s">
        <v>255</v>
      </c>
      <c r="AD4" s="23" t="s">
        <v>276</v>
      </c>
      <c r="AE4" s="23" t="s">
        <v>277</v>
      </c>
      <c r="AF4" s="23" t="s">
        <v>257</v>
      </c>
    </row>
    <row r="5" s="29" customFormat="1" ht="28" customHeight="1" spans="1:32">
      <c r="A5" s="23" t="s">
        <v>154</v>
      </c>
      <c r="B5" s="23" t="s">
        <v>155</v>
      </c>
      <c r="C5" s="23" t="s">
        <v>156</v>
      </c>
      <c r="D5" s="79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="29" customFormat="1" ht="28" customHeight="1" spans="1:32">
      <c r="A6" s="80"/>
      <c r="B6" s="80"/>
      <c r="C6" s="80"/>
      <c r="D6" s="81"/>
      <c r="E6" s="82">
        <f>SUM(F6:AF6)</f>
        <v>72.85</v>
      </c>
      <c r="F6" s="83">
        <f>F7</f>
        <v>23.35</v>
      </c>
      <c r="G6" s="83"/>
      <c r="H6" s="83"/>
      <c r="I6" s="83"/>
      <c r="J6" s="83">
        <f>J7</f>
        <v>8</v>
      </c>
      <c r="K6" s="83">
        <f>K7</f>
        <v>9</v>
      </c>
      <c r="L6" s="83"/>
      <c r="M6" s="83"/>
      <c r="N6" s="83"/>
      <c r="O6" s="83"/>
      <c r="P6" s="83"/>
      <c r="Q6" s="83">
        <f>Q7</f>
        <v>7</v>
      </c>
      <c r="R6" s="83"/>
      <c r="S6" s="83"/>
      <c r="T6" s="83">
        <f>T7</f>
        <v>1</v>
      </c>
      <c r="U6" s="83">
        <f>U7</f>
        <v>0.7</v>
      </c>
      <c r="V6" s="83">
        <f>V7</f>
        <v>15</v>
      </c>
      <c r="W6" s="83"/>
      <c r="X6" s="83"/>
      <c r="Y6" s="83"/>
      <c r="Z6" s="83"/>
      <c r="AA6" s="83"/>
      <c r="AB6" s="83"/>
      <c r="AC6" s="83">
        <f>AC7</f>
        <v>2.54</v>
      </c>
      <c r="AD6" s="83"/>
      <c r="AE6" s="83"/>
      <c r="AF6" s="83">
        <f>AF7</f>
        <v>6.26</v>
      </c>
    </row>
    <row r="7" s="29" customFormat="1" ht="28" customHeight="1" spans="1:32">
      <c r="A7" s="23" t="s">
        <v>167</v>
      </c>
      <c r="B7" s="23" t="s">
        <v>168</v>
      </c>
      <c r="C7" s="23" t="s">
        <v>170</v>
      </c>
      <c r="D7" s="40" t="s">
        <v>171</v>
      </c>
      <c r="E7" s="82">
        <f>SUM(F7:AF7)</f>
        <v>72.85</v>
      </c>
      <c r="F7" s="83">
        <v>23.35</v>
      </c>
      <c r="G7" s="83"/>
      <c r="H7" s="83"/>
      <c r="I7" s="83"/>
      <c r="J7" s="83">
        <v>8</v>
      </c>
      <c r="K7" s="83">
        <v>9</v>
      </c>
      <c r="L7" s="83"/>
      <c r="M7" s="83"/>
      <c r="N7" s="83"/>
      <c r="O7" s="83"/>
      <c r="P7" s="83"/>
      <c r="Q7" s="83">
        <v>7</v>
      </c>
      <c r="R7" s="83"/>
      <c r="S7" s="83"/>
      <c r="T7" s="83">
        <v>1</v>
      </c>
      <c r="U7" s="83">
        <v>0.7</v>
      </c>
      <c r="V7" s="83">
        <v>15</v>
      </c>
      <c r="W7" s="83"/>
      <c r="X7" s="83"/>
      <c r="Y7" s="83"/>
      <c r="Z7" s="83"/>
      <c r="AA7" s="83"/>
      <c r="AB7" s="83"/>
      <c r="AC7" s="83">
        <v>2.54</v>
      </c>
      <c r="AD7" s="83"/>
      <c r="AE7" s="83"/>
      <c r="AF7" s="83">
        <v>6.26</v>
      </c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6" sqref="G6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6" t="s">
        <v>19</v>
      </c>
      <c r="B2" s="66"/>
      <c r="C2" s="66"/>
      <c r="D2" s="66"/>
      <c r="E2" s="66"/>
      <c r="F2" s="66"/>
      <c r="G2" s="66"/>
    </row>
    <row r="3" ht="24.15" customHeight="1" spans="1:7">
      <c r="A3" s="67" t="s">
        <v>28</v>
      </c>
      <c r="B3" s="67"/>
      <c r="C3" s="67"/>
      <c r="D3" s="67"/>
      <c r="E3" s="67"/>
      <c r="F3" s="68" t="s">
        <v>29</v>
      </c>
      <c r="G3" s="68"/>
    </row>
    <row r="4" ht="23.25" customHeight="1" spans="1:7">
      <c r="A4" s="69" t="s">
        <v>278</v>
      </c>
      <c r="B4" s="69" t="s">
        <v>279</v>
      </c>
      <c r="C4" s="69" t="s">
        <v>280</v>
      </c>
      <c r="D4" s="69" t="s">
        <v>281</v>
      </c>
      <c r="E4" s="69"/>
      <c r="F4" s="69"/>
      <c r="G4" s="69" t="s">
        <v>282</v>
      </c>
    </row>
    <row r="5" ht="25.85" customHeight="1" spans="1:7">
      <c r="A5" s="69"/>
      <c r="B5" s="69"/>
      <c r="C5" s="69"/>
      <c r="D5" s="69" t="s">
        <v>131</v>
      </c>
      <c r="E5" s="69" t="s">
        <v>283</v>
      </c>
      <c r="F5" s="69" t="s">
        <v>284</v>
      </c>
      <c r="G5" s="69"/>
    </row>
    <row r="6" ht="22.8" customHeight="1" spans="1:7">
      <c r="A6" s="70" t="s">
        <v>3</v>
      </c>
      <c r="B6" s="71">
        <v>3.24</v>
      </c>
      <c r="C6" s="72"/>
      <c r="D6" s="71">
        <v>3.24</v>
      </c>
      <c r="E6" s="72"/>
      <c r="F6" s="72">
        <v>2.54</v>
      </c>
      <c r="G6" s="72">
        <v>0.7</v>
      </c>
    </row>
    <row r="7" ht="22.8" customHeight="1" spans="1:7">
      <c r="A7" s="73"/>
      <c r="B7" s="71"/>
      <c r="C7" s="74"/>
      <c r="D7" s="71"/>
      <c r="E7" s="74"/>
      <c r="F7" s="74"/>
      <c r="G7" s="74"/>
    </row>
    <row r="8" ht="22.8" customHeight="1" spans="1:7">
      <c r="A8" s="75"/>
      <c r="B8" s="71"/>
      <c r="C8" s="76"/>
      <c r="D8" s="71"/>
      <c r="E8" s="76"/>
      <c r="F8" s="76"/>
      <c r="G8" s="76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35" sqref="G3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4.15" customHeight="1" spans="1:8">
      <c r="A3" s="50" t="s">
        <v>28</v>
      </c>
      <c r="B3" s="50"/>
      <c r="C3" s="50"/>
      <c r="D3" s="50"/>
      <c r="E3" s="50"/>
      <c r="F3" s="50"/>
      <c r="G3" s="30" t="s">
        <v>29</v>
      </c>
      <c r="H3" s="30"/>
    </row>
    <row r="4" ht="23.25" customHeight="1" spans="1:8">
      <c r="A4" s="51" t="s">
        <v>285</v>
      </c>
      <c r="B4" s="51" t="s">
        <v>286</v>
      </c>
      <c r="C4" s="51" t="s">
        <v>128</v>
      </c>
      <c r="D4" s="51" t="s">
        <v>287</v>
      </c>
      <c r="E4" s="51"/>
      <c r="F4" s="51"/>
      <c r="G4" s="51"/>
      <c r="H4" s="51" t="s">
        <v>150</v>
      </c>
    </row>
    <row r="5" ht="19.8" customHeight="1" spans="1:8">
      <c r="A5" s="51"/>
      <c r="B5" s="51"/>
      <c r="C5" s="51"/>
      <c r="D5" s="51" t="s">
        <v>131</v>
      </c>
      <c r="E5" s="51" t="s">
        <v>211</v>
      </c>
      <c r="F5" s="51"/>
      <c r="G5" s="51" t="s">
        <v>212</v>
      </c>
      <c r="H5" s="51"/>
    </row>
    <row r="6" ht="27.6" customHeight="1" spans="1:8">
      <c r="A6" s="51"/>
      <c r="B6" s="51"/>
      <c r="C6" s="51"/>
      <c r="D6" s="51"/>
      <c r="E6" s="51" t="s">
        <v>191</v>
      </c>
      <c r="F6" s="51" t="s">
        <v>184</v>
      </c>
      <c r="G6" s="51"/>
      <c r="H6" s="51"/>
    </row>
    <row r="7" ht="22.8" customHeight="1" spans="1:8">
      <c r="A7" s="61"/>
      <c r="B7" s="51" t="s">
        <v>238</v>
      </c>
      <c r="C7" s="53"/>
      <c r="D7" s="53"/>
      <c r="E7" s="54"/>
      <c r="F7" s="54"/>
      <c r="G7" s="54"/>
      <c r="H7" s="54"/>
    </row>
    <row r="8" ht="22.8" customHeight="1" spans="1:8">
      <c r="A8" s="55"/>
      <c r="B8" s="55"/>
      <c r="C8" s="53"/>
      <c r="D8" s="53"/>
      <c r="E8" s="54"/>
      <c r="F8" s="54"/>
      <c r="G8" s="54"/>
      <c r="H8" s="54"/>
    </row>
    <row r="9" ht="22.8" customHeight="1" spans="1:8">
      <c r="A9" s="56"/>
      <c r="B9" s="56"/>
      <c r="C9" s="53"/>
      <c r="D9" s="53"/>
      <c r="E9" s="54"/>
      <c r="F9" s="54"/>
      <c r="G9" s="54"/>
      <c r="H9" s="54"/>
    </row>
    <row r="10" ht="22.8" customHeight="1" spans="1:8">
      <c r="A10" s="56"/>
      <c r="B10" s="56"/>
      <c r="C10" s="53"/>
      <c r="D10" s="53"/>
      <c r="E10" s="54"/>
      <c r="F10" s="54"/>
      <c r="G10" s="54"/>
      <c r="H10" s="54"/>
    </row>
    <row r="11" ht="22.8" customHeight="1" spans="1:8">
      <c r="A11" s="56"/>
      <c r="B11" s="56"/>
      <c r="C11" s="53"/>
      <c r="D11" s="53"/>
      <c r="E11" s="54"/>
      <c r="F11" s="54"/>
      <c r="G11" s="54"/>
      <c r="H11" s="54"/>
    </row>
    <row r="12" ht="22.8" customHeight="1" spans="1:8">
      <c r="A12" s="57"/>
      <c r="B12" s="57"/>
      <c r="C12" s="53"/>
      <c r="D12" s="53"/>
      <c r="E12" s="58"/>
      <c r="F12" s="58"/>
      <c r="G12" s="58"/>
      <c r="H12" s="5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0"/>
    </row>
    <row r="2" ht="47.4" customHeight="1" spans="1:16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24.15" customHeight="1" spans="1:19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30" t="s">
        <v>29</v>
      </c>
      <c r="S3" s="30"/>
    </row>
    <row r="4" ht="27.6" customHeight="1" spans="1:19">
      <c r="A4" s="51" t="s">
        <v>147</v>
      </c>
      <c r="B4" s="51"/>
      <c r="C4" s="51"/>
      <c r="D4" s="59" t="s">
        <v>148</v>
      </c>
      <c r="E4" s="51" t="s">
        <v>175</v>
      </c>
      <c r="F4" s="51" t="s">
        <v>176</v>
      </c>
      <c r="G4" s="51" t="s">
        <v>177</v>
      </c>
      <c r="H4" s="51" t="s">
        <v>178</v>
      </c>
      <c r="I4" s="51" t="s">
        <v>179</v>
      </c>
      <c r="J4" s="51" t="s">
        <v>180</v>
      </c>
      <c r="K4" s="51" t="s">
        <v>181</v>
      </c>
      <c r="L4" s="51" t="s">
        <v>182</v>
      </c>
      <c r="M4" s="51" t="s">
        <v>183</v>
      </c>
      <c r="N4" s="51" t="s">
        <v>184</v>
      </c>
      <c r="O4" s="51" t="s">
        <v>185</v>
      </c>
      <c r="P4" s="51" t="s">
        <v>186</v>
      </c>
      <c r="Q4" s="51" t="s">
        <v>187</v>
      </c>
      <c r="R4" s="51" t="s">
        <v>188</v>
      </c>
      <c r="S4" s="51" t="s">
        <v>189</v>
      </c>
    </row>
    <row r="5" ht="19.8" customHeight="1" spans="1:19">
      <c r="A5" s="51" t="s">
        <v>154</v>
      </c>
      <c r="B5" s="51" t="s">
        <v>155</v>
      </c>
      <c r="C5" s="51" t="s">
        <v>156</v>
      </c>
      <c r="D5" s="60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ht="22.8" customHeight="1" spans="1:19">
      <c r="A6" s="52" t="s">
        <v>238</v>
      </c>
      <c r="B6" s="61"/>
      <c r="C6" s="61"/>
      <c r="D6" s="61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22.8" customHeight="1" spans="1:19">
      <c r="A7" s="61"/>
      <c r="B7" s="61"/>
      <c r="C7" s="61"/>
      <c r="D7" s="61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ht="22.8" customHeight="1" spans="1:19">
      <c r="A8" s="62"/>
      <c r="B8" s="62"/>
      <c r="C8" s="62"/>
      <c r="D8" s="62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2.8" customHeight="1" spans="1:19">
      <c r="A9" s="63"/>
      <c r="B9" s="63"/>
      <c r="C9" s="63"/>
      <c r="D9" s="63"/>
      <c r="E9" s="53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Q26" sqref="Q26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0"/>
    </row>
    <row r="2" ht="47.4" customHeight="1" spans="1:19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33.6" customHeight="1" spans="1:19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0" t="s">
        <v>29</v>
      </c>
      <c r="P3" s="30"/>
      <c r="Q3" s="30"/>
      <c r="R3" s="30"/>
      <c r="S3" s="30"/>
    </row>
    <row r="4" ht="29.3" customHeight="1" spans="1:19">
      <c r="A4" s="51" t="s">
        <v>147</v>
      </c>
      <c r="B4" s="51"/>
      <c r="C4" s="51"/>
      <c r="D4" s="59" t="s">
        <v>148</v>
      </c>
      <c r="E4" s="51" t="s">
        <v>190</v>
      </c>
      <c r="F4" s="51" t="s">
        <v>149</v>
      </c>
      <c r="G4" s="51"/>
      <c r="H4" s="51"/>
      <c r="I4" s="51"/>
      <c r="J4" s="51" t="s">
        <v>150</v>
      </c>
      <c r="K4" s="51"/>
      <c r="L4" s="51"/>
      <c r="M4" s="51"/>
      <c r="N4" s="51"/>
      <c r="O4" s="51"/>
      <c r="P4" s="51"/>
      <c r="Q4" s="51"/>
      <c r="R4" s="51"/>
      <c r="S4" s="51"/>
    </row>
    <row r="5" ht="50" customHeight="1" spans="1:19">
      <c r="A5" s="51" t="s">
        <v>154</v>
      </c>
      <c r="B5" s="51" t="s">
        <v>155</v>
      </c>
      <c r="C5" s="51" t="s">
        <v>156</v>
      </c>
      <c r="D5" s="60"/>
      <c r="E5" s="51"/>
      <c r="F5" s="51" t="s">
        <v>128</v>
      </c>
      <c r="G5" s="51" t="s">
        <v>191</v>
      </c>
      <c r="H5" s="51" t="s">
        <v>192</v>
      </c>
      <c r="I5" s="51" t="s">
        <v>184</v>
      </c>
      <c r="J5" s="51" t="s">
        <v>128</v>
      </c>
      <c r="K5" s="51" t="s">
        <v>194</v>
      </c>
      <c r="L5" s="51" t="s">
        <v>195</v>
      </c>
      <c r="M5" s="51" t="s">
        <v>186</v>
      </c>
      <c r="N5" s="51" t="s">
        <v>196</v>
      </c>
      <c r="O5" s="51" t="s">
        <v>197</v>
      </c>
      <c r="P5" s="51" t="s">
        <v>198</v>
      </c>
      <c r="Q5" s="51" t="s">
        <v>182</v>
      </c>
      <c r="R5" s="51" t="s">
        <v>185</v>
      </c>
      <c r="S5" s="51" t="s">
        <v>189</v>
      </c>
    </row>
    <row r="6" ht="22.8" customHeight="1" spans="1:19">
      <c r="A6" s="51" t="s">
        <v>238</v>
      </c>
      <c r="B6" s="61"/>
      <c r="C6" s="61"/>
      <c r="D6" s="61"/>
      <c r="E6" s="53"/>
      <c r="F6" s="53"/>
      <c r="G6" s="54"/>
      <c r="H6" s="54"/>
      <c r="I6" s="54"/>
      <c r="J6" s="53"/>
      <c r="K6" s="54"/>
      <c r="L6" s="54"/>
      <c r="M6" s="54"/>
      <c r="N6" s="54"/>
      <c r="O6" s="54"/>
      <c r="P6" s="54"/>
      <c r="Q6" s="54"/>
      <c r="R6" s="54"/>
      <c r="S6" s="54"/>
    </row>
    <row r="7" ht="22.8" customHeight="1" spans="1:19">
      <c r="A7" s="61"/>
      <c r="B7" s="61"/>
      <c r="C7" s="61"/>
      <c r="D7" s="61"/>
      <c r="E7" s="53"/>
      <c r="F7" s="53"/>
      <c r="G7" s="54"/>
      <c r="H7" s="54"/>
      <c r="I7" s="54"/>
      <c r="J7" s="53"/>
      <c r="K7" s="54"/>
      <c r="L7" s="54"/>
      <c r="M7" s="54"/>
      <c r="N7" s="54"/>
      <c r="O7" s="54"/>
      <c r="P7" s="54"/>
      <c r="Q7" s="54"/>
      <c r="R7" s="54"/>
      <c r="S7" s="54"/>
    </row>
    <row r="8" ht="22.8" customHeight="1" spans="1:19">
      <c r="A8" s="62"/>
      <c r="B8" s="62"/>
      <c r="C8" s="62"/>
      <c r="D8" s="62"/>
      <c r="E8" s="53"/>
      <c r="F8" s="53"/>
      <c r="G8" s="54"/>
      <c r="H8" s="54"/>
      <c r="I8" s="54"/>
      <c r="J8" s="53"/>
      <c r="K8" s="54"/>
      <c r="L8" s="54"/>
      <c r="M8" s="54"/>
      <c r="N8" s="54"/>
      <c r="O8" s="54"/>
      <c r="P8" s="54"/>
      <c r="Q8" s="54"/>
      <c r="R8" s="54"/>
      <c r="S8" s="54"/>
    </row>
    <row r="9" ht="22.8" customHeight="1" spans="1:19">
      <c r="A9" s="63"/>
      <c r="B9" s="63"/>
      <c r="C9" s="63"/>
      <c r="D9" s="63"/>
      <c r="E9" s="53"/>
      <c r="F9" s="53"/>
      <c r="G9" s="64"/>
      <c r="H9" s="64"/>
      <c r="I9" s="64"/>
      <c r="J9" s="53"/>
      <c r="K9" s="64"/>
      <c r="L9" s="64"/>
      <c r="M9" s="64"/>
      <c r="N9" s="64"/>
      <c r="O9" s="64"/>
      <c r="P9" s="64"/>
      <c r="Q9" s="64"/>
      <c r="R9" s="64"/>
      <c r="S9" s="64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2"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0"/>
      <c r="B1" s="88" t="s">
        <v>4</v>
      </c>
      <c r="C1" s="88"/>
    </row>
    <row r="2" ht="25" customHeight="1" spans="2:3">
      <c r="B2" s="88"/>
      <c r="C2" s="88"/>
    </row>
    <row r="3" ht="31.05" customHeight="1" spans="2:3">
      <c r="B3" s="104" t="s">
        <v>5</v>
      </c>
      <c r="C3" s="104"/>
    </row>
    <row r="4" ht="32.55" customHeight="1" spans="2:3">
      <c r="B4" s="151">
        <v>1</v>
      </c>
      <c r="C4" s="152" t="s">
        <v>6</v>
      </c>
    </row>
    <row r="5" ht="32.55" customHeight="1" spans="2:3">
      <c r="B5" s="151">
        <v>2</v>
      </c>
      <c r="C5" s="43" t="s">
        <v>7</v>
      </c>
    </row>
    <row r="6" ht="32.55" customHeight="1" spans="2:3">
      <c r="B6" s="151">
        <v>3</v>
      </c>
      <c r="C6" s="152" t="s">
        <v>8</v>
      </c>
    </row>
    <row r="7" ht="32.55" customHeight="1" spans="2:3">
      <c r="B7" s="151">
        <v>4</v>
      </c>
      <c r="C7" s="152" t="s">
        <v>9</v>
      </c>
    </row>
    <row r="8" ht="32.55" customHeight="1" spans="2:3">
      <c r="B8" s="151">
        <v>5</v>
      </c>
      <c r="C8" s="152" t="s">
        <v>10</v>
      </c>
    </row>
    <row r="9" ht="32.55" customHeight="1" spans="2:3">
      <c r="B9" s="151">
        <v>6</v>
      </c>
      <c r="C9" s="152" t="s">
        <v>11</v>
      </c>
    </row>
    <row r="10" ht="32.55" customHeight="1" spans="2:3">
      <c r="B10" s="151">
        <v>7</v>
      </c>
      <c r="C10" s="152" t="s">
        <v>12</v>
      </c>
    </row>
    <row r="11" ht="32.55" customHeight="1" spans="2:3">
      <c r="B11" s="151">
        <v>8</v>
      </c>
      <c r="C11" s="152" t="s">
        <v>13</v>
      </c>
    </row>
    <row r="12" ht="32.55" customHeight="1" spans="2:3">
      <c r="B12" s="151">
        <v>9</v>
      </c>
      <c r="C12" s="152" t="s">
        <v>14</v>
      </c>
    </row>
    <row r="13" ht="32.55" customHeight="1" spans="2:3">
      <c r="B13" s="151">
        <v>10</v>
      </c>
      <c r="C13" s="152" t="s">
        <v>15</v>
      </c>
    </row>
    <row r="14" ht="32.55" customHeight="1" spans="2:3">
      <c r="B14" s="151">
        <v>11</v>
      </c>
      <c r="C14" s="152" t="s">
        <v>16</v>
      </c>
    </row>
    <row r="15" ht="32.55" customHeight="1" spans="2:3">
      <c r="B15" s="151">
        <v>12</v>
      </c>
      <c r="C15" s="152" t="s">
        <v>17</v>
      </c>
    </row>
    <row r="16" ht="32.55" customHeight="1" spans="2:3">
      <c r="B16" s="151">
        <v>13</v>
      </c>
      <c r="C16" s="152" t="s">
        <v>18</v>
      </c>
    </row>
    <row r="17" ht="32.55" customHeight="1" spans="2:3">
      <c r="B17" s="151">
        <v>14</v>
      </c>
      <c r="C17" s="152" t="s">
        <v>19</v>
      </c>
    </row>
    <row r="18" ht="32.55" customHeight="1" spans="2:3">
      <c r="B18" s="151">
        <v>15</v>
      </c>
      <c r="C18" s="152" t="s">
        <v>20</v>
      </c>
    </row>
    <row r="19" ht="32.55" customHeight="1" spans="2:3">
      <c r="B19" s="151">
        <v>16</v>
      </c>
      <c r="C19" s="152" t="s">
        <v>21</v>
      </c>
    </row>
    <row r="20" ht="32.55" customHeight="1" spans="2:3">
      <c r="B20" s="151">
        <v>17</v>
      </c>
      <c r="C20" s="152" t="s">
        <v>22</v>
      </c>
    </row>
    <row r="21" ht="32.55" customHeight="1" spans="2:3">
      <c r="B21" s="151">
        <v>18</v>
      </c>
      <c r="C21" s="152" t="s">
        <v>23</v>
      </c>
    </row>
    <row r="22" ht="32.55" customHeight="1" spans="2:3">
      <c r="B22" s="151">
        <v>19</v>
      </c>
      <c r="C22" s="152" t="s">
        <v>24</v>
      </c>
    </row>
    <row r="23" ht="32.55" customHeight="1" spans="2:3">
      <c r="B23" s="151">
        <v>20</v>
      </c>
      <c r="C23" s="152" t="s">
        <v>25</v>
      </c>
    </row>
    <row r="24" ht="32.55" customHeight="1" spans="2:3">
      <c r="B24" s="151">
        <v>21</v>
      </c>
      <c r="C24" s="152" t="s">
        <v>26</v>
      </c>
    </row>
    <row r="25" ht="32.55" customHeight="1" spans="2:3">
      <c r="B25" s="151">
        <v>22</v>
      </c>
      <c r="C25" s="152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37" t="s">
        <v>288</v>
      </c>
      <c r="B2" s="37"/>
      <c r="C2" s="37"/>
      <c r="D2" s="37"/>
      <c r="E2" s="37"/>
      <c r="F2" s="37"/>
      <c r="G2" s="37"/>
      <c r="H2" s="37"/>
    </row>
    <row r="3" ht="24.15" customHeight="1" spans="1:8">
      <c r="A3" s="50" t="s">
        <v>28</v>
      </c>
      <c r="B3" s="50"/>
      <c r="C3" s="50"/>
      <c r="D3" s="50"/>
      <c r="E3" s="50"/>
      <c r="F3" s="50"/>
      <c r="G3" s="50"/>
      <c r="H3" s="30" t="s">
        <v>29</v>
      </c>
    </row>
    <row r="4" ht="19.8" customHeight="1" spans="1:8">
      <c r="A4" s="51" t="s">
        <v>285</v>
      </c>
      <c r="B4" s="51" t="s">
        <v>286</v>
      </c>
      <c r="C4" s="51" t="s">
        <v>128</v>
      </c>
      <c r="D4" s="51" t="s">
        <v>289</v>
      </c>
      <c r="E4" s="51"/>
      <c r="F4" s="51"/>
      <c r="G4" s="51"/>
      <c r="H4" s="51" t="s">
        <v>150</v>
      </c>
    </row>
    <row r="5" ht="23.25" customHeight="1" spans="1:8">
      <c r="A5" s="51"/>
      <c r="B5" s="51"/>
      <c r="C5" s="51"/>
      <c r="D5" s="51" t="s">
        <v>131</v>
      </c>
      <c r="E5" s="51" t="s">
        <v>211</v>
      </c>
      <c r="F5" s="51"/>
      <c r="G5" s="51" t="s">
        <v>212</v>
      </c>
      <c r="H5" s="51"/>
    </row>
    <row r="6" ht="23.25" customHeight="1" spans="1:8">
      <c r="A6" s="51"/>
      <c r="B6" s="51"/>
      <c r="C6" s="51"/>
      <c r="D6" s="51"/>
      <c r="E6" s="51" t="s">
        <v>191</v>
      </c>
      <c r="F6" s="51" t="s">
        <v>184</v>
      </c>
      <c r="G6" s="51"/>
      <c r="H6" s="51"/>
    </row>
    <row r="7" ht="22.8" customHeight="1" spans="1:8">
      <c r="A7" s="51" t="s">
        <v>238</v>
      </c>
      <c r="B7" s="52"/>
      <c r="C7" s="53"/>
      <c r="D7" s="53"/>
      <c r="E7" s="54"/>
      <c r="F7" s="54"/>
      <c r="G7" s="54"/>
      <c r="H7" s="54"/>
    </row>
    <row r="8" ht="22.8" customHeight="1" spans="1:8">
      <c r="A8" s="55"/>
      <c r="B8" s="55"/>
      <c r="C8" s="53"/>
      <c r="D8" s="53"/>
      <c r="E8" s="54"/>
      <c r="F8" s="54"/>
      <c r="G8" s="54"/>
      <c r="H8" s="54"/>
    </row>
    <row r="9" ht="22.8" customHeight="1" spans="1:8">
      <c r="A9" s="56"/>
      <c r="B9" s="56"/>
      <c r="C9" s="53"/>
      <c r="D9" s="53"/>
      <c r="E9" s="54"/>
      <c r="F9" s="54"/>
      <c r="G9" s="54"/>
      <c r="H9" s="54"/>
    </row>
    <row r="10" ht="22.8" customHeight="1" spans="1:8">
      <c r="A10" s="56"/>
      <c r="B10" s="56"/>
      <c r="C10" s="53"/>
      <c r="D10" s="53"/>
      <c r="E10" s="54"/>
      <c r="F10" s="54"/>
      <c r="G10" s="54"/>
      <c r="H10" s="54"/>
    </row>
    <row r="11" ht="22.8" customHeight="1" spans="1:8">
      <c r="A11" s="56"/>
      <c r="B11" s="56"/>
      <c r="C11" s="53"/>
      <c r="D11" s="53"/>
      <c r="E11" s="54"/>
      <c r="F11" s="54"/>
      <c r="G11" s="54"/>
      <c r="H11" s="54"/>
    </row>
    <row r="12" ht="22.8" customHeight="1" spans="1:8">
      <c r="A12" s="57"/>
      <c r="B12" s="57"/>
      <c r="C12" s="53"/>
      <c r="D12" s="53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37" t="s">
        <v>24</v>
      </c>
      <c r="B2" s="37"/>
      <c r="C2" s="37"/>
      <c r="D2" s="37"/>
      <c r="E2" s="37"/>
      <c r="F2" s="37"/>
      <c r="G2" s="37"/>
      <c r="H2" s="37"/>
    </row>
    <row r="3" ht="24.15" customHeight="1" spans="1:8">
      <c r="A3" s="50" t="s">
        <v>28</v>
      </c>
      <c r="B3" s="50"/>
      <c r="C3" s="50"/>
      <c r="D3" s="50"/>
      <c r="E3" s="50"/>
      <c r="F3" s="50"/>
      <c r="G3" s="50"/>
      <c r="H3" s="30" t="s">
        <v>29</v>
      </c>
    </row>
    <row r="4" ht="25" customHeight="1" spans="1:8">
      <c r="A4" s="51" t="s">
        <v>285</v>
      </c>
      <c r="B4" s="51" t="s">
        <v>286</v>
      </c>
      <c r="C4" s="51" t="s">
        <v>128</v>
      </c>
      <c r="D4" s="51" t="s">
        <v>290</v>
      </c>
      <c r="E4" s="51"/>
      <c r="F4" s="51"/>
      <c r="G4" s="51"/>
      <c r="H4" s="51" t="s">
        <v>150</v>
      </c>
    </row>
    <row r="5" ht="25.85" customHeight="1" spans="1:8">
      <c r="A5" s="51"/>
      <c r="B5" s="51"/>
      <c r="C5" s="51"/>
      <c r="D5" s="51" t="s">
        <v>131</v>
      </c>
      <c r="E5" s="51" t="s">
        <v>211</v>
      </c>
      <c r="F5" s="51"/>
      <c r="G5" s="51" t="s">
        <v>212</v>
      </c>
      <c r="H5" s="51"/>
    </row>
    <row r="6" ht="35.35" customHeight="1" spans="1:8">
      <c r="A6" s="51"/>
      <c r="B6" s="51"/>
      <c r="C6" s="51"/>
      <c r="D6" s="51"/>
      <c r="E6" s="51" t="s">
        <v>191</v>
      </c>
      <c r="F6" s="51" t="s">
        <v>184</v>
      </c>
      <c r="G6" s="51"/>
      <c r="H6" s="51"/>
    </row>
    <row r="7" ht="22.8" customHeight="1" spans="1:8">
      <c r="A7" s="51" t="s">
        <v>238</v>
      </c>
      <c r="B7" s="52"/>
      <c r="C7" s="53"/>
      <c r="D7" s="53"/>
      <c r="E7" s="54"/>
      <c r="F7" s="54"/>
      <c r="G7" s="54"/>
      <c r="H7" s="54"/>
    </row>
    <row r="8" ht="22.8" customHeight="1" spans="1:8">
      <c r="A8" s="55"/>
      <c r="B8" s="55"/>
      <c r="C8" s="53"/>
      <c r="D8" s="53"/>
      <c r="E8" s="54"/>
      <c r="F8" s="54"/>
      <c r="G8" s="54"/>
      <c r="H8" s="54"/>
    </row>
    <row r="9" ht="22.8" customHeight="1" spans="1:8">
      <c r="A9" s="56"/>
      <c r="B9" s="56"/>
      <c r="C9" s="53"/>
      <c r="D9" s="53"/>
      <c r="E9" s="54"/>
      <c r="F9" s="54"/>
      <c r="G9" s="54"/>
      <c r="H9" s="54"/>
    </row>
    <row r="10" ht="22.8" customHeight="1" spans="1:8">
      <c r="A10" s="56"/>
      <c r="B10" s="56"/>
      <c r="C10" s="53"/>
      <c r="D10" s="53"/>
      <c r="E10" s="54"/>
      <c r="F10" s="54"/>
      <c r="G10" s="54"/>
      <c r="H10" s="54"/>
    </row>
    <row r="11" ht="22.8" customHeight="1" spans="1:8">
      <c r="A11" s="56"/>
      <c r="B11" s="56"/>
      <c r="C11" s="53"/>
      <c r="D11" s="53"/>
      <c r="E11" s="54"/>
      <c r="F11" s="54"/>
      <c r="G11" s="54"/>
      <c r="H11" s="54"/>
    </row>
    <row r="12" ht="22.8" customHeight="1" spans="1:8">
      <c r="A12" s="57"/>
      <c r="B12" s="57"/>
      <c r="C12" s="53"/>
      <c r="D12" s="53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J11" sqref="J11"/>
    </sheetView>
  </sheetViews>
  <sheetFormatPr defaultColWidth="10" defaultRowHeight="13.5"/>
  <cols>
    <col min="1" max="1" width="12.37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0"/>
    </row>
    <row r="2" ht="45.7" customHeight="1" spans="1:15">
      <c r="A2" s="37" t="s">
        <v>291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24.15" customHeight="1" spans="1:1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30" t="s">
        <v>29</v>
      </c>
      <c r="O3" s="30"/>
    </row>
    <row r="4" s="29" customFormat="1" ht="26.05" customHeight="1" spans="1:15">
      <c r="A4" s="23" t="s">
        <v>278</v>
      </c>
      <c r="B4" s="38"/>
      <c r="C4" s="23" t="s">
        <v>292</v>
      </c>
      <c r="D4" s="23" t="s">
        <v>293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294</v>
      </c>
      <c r="O4" s="23"/>
    </row>
    <row r="5" s="29" customFormat="1" ht="31.9" customHeight="1" spans="1:15">
      <c r="A5" s="23"/>
      <c r="B5" s="38"/>
      <c r="C5" s="23"/>
      <c r="D5" s="23" t="s">
        <v>295</v>
      </c>
      <c r="E5" s="23" t="s">
        <v>132</v>
      </c>
      <c r="F5" s="23"/>
      <c r="G5" s="23"/>
      <c r="H5" s="23"/>
      <c r="I5" s="23"/>
      <c r="J5" s="23"/>
      <c r="K5" s="23" t="s">
        <v>296</v>
      </c>
      <c r="L5" s="23" t="s">
        <v>134</v>
      </c>
      <c r="M5" s="23" t="s">
        <v>135</v>
      </c>
      <c r="N5" s="23" t="s">
        <v>297</v>
      </c>
      <c r="O5" s="23" t="s">
        <v>298</v>
      </c>
    </row>
    <row r="6" s="29" customFormat="1" ht="64" customHeight="1" spans="1:15">
      <c r="A6" s="23"/>
      <c r="B6" s="38"/>
      <c r="C6" s="23"/>
      <c r="D6" s="23"/>
      <c r="E6" s="23" t="s">
        <v>299</v>
      </c>
      <c r="F6" s="23" t="s">
        <v>202</v>
      </c>
      <c r="G6" s="23" t="s">
        <v>300</v>
      </c>
      <c r="H6" s="23" t="s">
        <v>301</v>
      </c>
      <c r="I6" s="23" t="s">
        <v>302</v>
      </c>
      <c r="J6" s="23" t="s">
        <v>303</v>
      </c>
      <c r="K6" s="23"/>
      <c r="L6" s="23"/>
      <c r="M6" s="23"/>
      <c r="N6" s="23"/>
      <c r="O6" s="23"/>
    </row>
    <row r="7" s="29" customFormat="1" ht="34" customHeight="1" spans="1:15">
      <c r="A7" s="26"/>
      <c r="B7" s="38"/>
      <c r="C7" s="23"/>
      <c r="D7" s="39">
        <f>SUM(D8+D9)</f>
        <v>40</v>
      </c>
      <c r="E7" s="39">
        <f>SUM(E8+E9)</f>
        <v>40</v>
      </c>
      <c r="F7" s="39">
        <f>SUM(F8+F9)</f>
        <v>40</v>
      </c>
      <c r="G7" s="39"/>
      <c r="H7" s="39"/>
      <c r="I7" s="39"/>
      <c r="J7" s="39"/>
      <c r="K7" s="39"/>
      <c r="L7" s="39"/>
      <c r="M7" s="39"/>
      <c r="N7" s="39">
        <f>SUM(N8+N9)</f>
        <v>40</v>
      </c>
      <c r="O7" s="26"/>
    </row>
    <row r="8" s="29" customFormat="1" ht="34" customHeight="1" spans="1:15">
      <c r="A8" s="40" t="s">
        <v>3</v>
      </c>
      <c r="B8" s="38"/>
      <c r="C8" s="40" t="s">
        <v>304</v>
      </c>
      <c r="D8" s="39">
        <v>35</v>
      </c>
      <c r="E8" s="39">
        <v>35</v>
      </c>
      <c r="F8" s="39">
        <v>35</v>
      </c>
      <c r="G8" s="39"/>
      <c r="H8" s="39"/>
      <c r="I8" s="39"/>
      <c r="J8" s="39"/>
      <c r="K8" s="39"/>
      <c r="L8" s="39"/>
      <c r="M8" s="39"/>
      <c r="N8" s="39">
        <v>35</v>
      </c>
      <c r="O8" s="26"/>
    </row>
    <row r="9" s="35" customFormat="1" ht="34" customHeight="1" spans="1:15">
      <c r="A9" s="40" t="s">
        <v>3</v>
      </c>
      <c r="B9" s="41"/>
      <c r="C9" s="42" t="s">
        <v>305</v>
      </c>
      <c r="D9" s="39">
        <v>5</v>
      </c>
      <c r="E9" s="39">
        <v>5</v>
      </c>
      <c r="F9" s="39">
        <v>5</v>
      </c>
      <c r="G9" s="39"/>
      <c r="H9" s="39"/>
      <c r="I9" s="39"/>
      <c r="J9" s="39"/>
      <c r="K9" s="39"/>
      <c r="L9" s="39"/>
      <c r="M9" s="39"/>
      <c r="N9" s="39">
        <v>5</v>
      </c>
      <c r="O9" s="26"/>
    </row>
    <row r="10" customFormat="1" ht="34" customHeight="1" spans="1:15">
      <c r="A10" s="43"/>
      <c r="B10" s="44"/>
      <c r="C10" s="43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8"/>
    </row>
    <row r="11" s="36" customFormat="1" ht="34" customHeight="1" spans="1:15">
      <c r="A11" s="46"/>
      <c r="B11" s="20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9"/>
    </row>
    <row r="12" s="36" customFormat="1" ht="34" customHeight="1" spans="1:15">
      <c r="A12" s="46"/>
      <c r="B12" s="20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9"/>
    </row>
    <row r="13" s="36" customFormat="1" ht="34" customHeight="1" spans="1:15">
      <c r="A13" s="46"/>
      <c r="B13" s="20"/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9"/>
    </row>
    <row r="14" s="36" customFormat="1" ht="34" customHeight="1" spans="1:15">
      <c r="A14" s="46"/>
      <c r="B14" s="20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9"/>
    </row>
    <row r="15" s="36" customFormat="1" ht="34" customHeight="1" spans="1:15">
      <c r="A15" s="46"/>
      <c r="B15" s="20"/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9"/>
    </row>
    <row r="16" s="36" customFormat="1" ht="34" customHeight="1"/>
    <row r="17" s="36" customFormat="1" ht="34" customHeight="1"/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view="pageBreakPreview" zoomScaleNormal="100" workbookViewId="0">
      <selection activeCell="L12" sqref="L1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7.95" customHeight="1" spans="1:1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8" customHeight="1" spans="1:1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0" t="s">
        <v>29</v>
      </c>
      <c r="M3" s="30"/>
    </row>
    <row r="4" ht="39" customHeight="1" spans="1:13">
      <c r="A4" s="23" t="s">
        <v>126</v>
      </c>
      <c r="B4" s="23" t="s">
        <v>306</v>
      </c>
      <c r="C4" s="23" t="s">
        <v>307</v>
      </c>
      <c r="D4" s="23" t="s">
        <v>308</v>
      </c>
      <c r="E4" s="23" t="s">
        <v>309</v>
      </c>
      <c r="F4" s="23"/>
      <c r="G4" s="23"/>
      <c r="H4" s="23"/>
      <c r="I4" s="23"/>
      <c r="J4" s="23"/>
      <c r="K4" s="23"/>
      <c r="L4" s="23"/>
      <c r="M4" s="23"/>
    </row>
    <row r="5" ht="39" customHeight="1" spans="1:13">
      <c r="A5" s="23"/>
      <c r="B5" s="23"/>
      <c r="C5" s="23"/>
      <c r="D5" s="23"/>
      <c r="E5" s="23" t="s">
        <v>310</v>
      </c>
      <c r="F5" s="23" t="s">
        <v>311</v>
      </c>
      <c r="G5" s="23" t="s">
        <v>312</v>
      </c>
      <c r="H5" s="23" t="s">
        <v>313</v>
      </c>
      <c r="I5" s="23" t="s">
        <v>314</v>
      </c>
      <c r="J5" s="23" t="s">
        <v>315</v>
      </c>
      <c r="K5" s="23" t="s">
        <v>316</v>
      </c>
      <c r="L5" s="23" t="s">
        <v>317</v>
      </c>
      <c r="M5" s="23" t="s">
        <v>318</v>
      </c>
    </row>
    <row r="6" ht="39" customHeight="1" spans="1:13">
      <c r="A6" s="24">
        <v>139001</v>
      </c>
      <c r="B6" s="24" t="s">
        <v>304</v>
      </c>
      <c r="C6" s="25">
        <v>35</v>
      </c>
      <c r="D6" s="24" t="s">
        <v>319</v>
      </c>
      <c r="E6" s="26" t="s">
        <v>320</v>
      </c>
      <c r="F6" s="27" t="s">
        <v>321</v>
      </c>
      <c r="G6" s="27" t="s">
        <v>322</v>
      </c>
      <c r="H6" s="27" t="s">
        <v>323</v>
      </c>
      <c r="I6" s="27" t="s">
        <v>324</v>
      </c>
      <c r="J6" s="27" t="s">
        <v>325</v>
      </c>
      <c r="K6" s="27" t="s">
        <v>326</v>
      </c>
      <c r="L6" s="27" t="s">
        <v>327</v>
      </c>
      <c r="M6" s="24"/>
    </row>
    <row r="7" ht="39" customHeight="1" spans="1:13">
      <c r="A7" s="24"/>
      <c r="B7" s="24"/>
      <c r="C7" s="25"/>
      <c r="D7" s="24"/>
      <c r="E7" s="26"/>
      <c r="F7" s="27" t="s">
        <v>328</v>
      </c>
      <c r="G7" s="27" t="s">
        <v>329</v>
      </c>
      <c r="H7" s="27" t="s">
        <v>323</v>
      </c>
      <c r="I7" s="27" t="s">
        <v>324</v>
      </c>
      <c r="J7" s="27" t="s">
        <v>325</v>
      </c>
      <c r="K7" s="27" t="s">
        <v>326</v>
      </c>
      <c r="L7" s="27" t="s">
        <v>327</v>
      </c>
      <c r="M7" s="24"/>
    </row>
    <row r="8" ht="39" customHeight="1" spans="1:13">
      <c r="A8" s="24"/>
      <c r="B8" s="24"/>
      <c r="C8" s="25"/>
      <c r="D8" s="24"/>
      <c r="E8" s="26"/>
      <c r="F8" s="27" t="s">
        <v>330</v>
      </c>
      <c r="G8" s="27" t="s">
        <v>331</v>
      </c>
      <c r="H8" s="27" t="s">
        <v>323</v>
      </c>
      <c r="I8" s="27" t="s">
        <v>324</v>
      </c>
      <c r="J8" s="27" t="s">
        <v>325</v>
      </c>
      <c r="K8" s="27" t="s">
        <v>326</v>
      </c>
      <c r="L8" s="27" t="s">
        <v>327</v>
      </c>
      <c r="M8" s="24"/>
    </row>
    <row r="9" ht="39" customHeight="1" spans="1:13">
      <c r="A9" s="24"/>
      <c r="B9" s="24"/>
      <c r="C9" s="25"/>
      <c r="D9" s="24"/>
      <c r="E9" s="26" t="s">
        <v>332</v>
      </c>
      <c r="F9" s="27" t="s">
        <v>333</v>
      </c>
      <c r="G9" s="27" t="s">
        <v>334</v>
      </c>
      <c r="H9" s="27" t="s">
        <v>335</v>
      </c>
      <c r="I9" s="27" t="s">
        <v>336</v>
      </c>
      <c r="J9" s="27" t="s">
        <v>325</v>
      </c>
      <c r="K9" s="27" t="s">
        <v>337</v>
      </c>
      <c r="L9" s="27" t="s">
        <v>327</v>
      </c>
      <c r="M9" s="24"/>
    </row>
    <row r="10" ht="39" customHeight="1" spans="1:13">
      <c r="A10" s="24"/>
      <c r="B10" s="24"/>
      <c r="C10" s="25"/>
      <c r="D10" s="24"/>
      <c r="E10" s="26"/>
      <c r="F10" s="27" t="s">
        <v>338</v>
      </c>
      <c r="G10" s="27" t="s">
        <v>339</v>
      </c>
      <c r="H10" s="27" t="s">
        <v>340</v>
      </c>
      <c r="I10" s="27" t="s">
        <v>341</v>
      </c>
      <c r="J10" s="27" t="s">
        <v>325</v>
      </c>
      <c r="K10" s="27" t="s">
        <v>238</v>
      </c>
      <c r="L10" s="27" t="s">
        <v>342</v>
      </c>
      <c r="M10" s="24"/>
    </row>
    <row r="11" ht="39" customHeight="1" spans="1:13">
      <c r="A11" s="24"/>
      <c r="B11" s="24"/>
      <c r="C11" s="25"/>
      <c r="D11" s="24"/>
      <c r="E11" s="26"/>
      <c r="F11" s="27" t="s">
        <v>343</v>
      </c>
      <c r="G11" s="27" t="s">
        <v>344</v>
      </c>
      <c r="H11" s="27" t="s">
        <v>345</v>
      </c>
      <c r="I11" s="27" t="s">
        <v>346</v>
      </c>
      <c r="J11" s="27" t="s">
        <v>325</v>
      </c>
      <c r="K11" s="27" t="s">
        <v>347</v>
      </c>
      <c r="L11" s="27" t="s">
        <v>327</v>
      </c>
      <c r="M11" s="24"/>
    </row>
    <row r="12" ht="39" customHeight="1" spans="1:13">
      <c r="A12" s="24"/>
      <c r="B12" s="24"/>
      <c r="C12" s="25"/>
      <c r="D12" s="24"/>
      <c r="E12" s="26" t="s">
        <v>348</v>
      </c>
      <c r="F12" s="27" t="s">
        <v>349</v>
      </c>
      <c r="G12" s="27" t="s">
        <v>350</v>
      </c>
      <c r="H12" s="28" t="s">
        <v>351</v>
      </c>
      <c r="I12" s="27" t="s">
        <v>350</v>
      </c>
      <c r="J12" s="27" t="s">
        <v>325</v>
      </c>
      <c r="K12" s="27" t="s">
        <v>352</v>
      </c>
      <c r="L12" s="27" t="s">
        <v>327</v>
      </c>
      <c r="M12" s="24"/>
    </row>
    <row r="13" ht="39" customHeight="1" spans="1:13">
      <c r="A13" s="24"/>
      <c r="B13" s="24"/>
      <c r="C13" s="25"/>
      <c r="D13" s="24"/>
      <c r="E13" s="26" t="s">
        <v>353</v>
      </c>
      <c r="F13" s="27" t="s">
        <v>354</v>
      </c>
      <c r="G13" s="27" t="s">
        <v>355</v>
      </c>
      <c r="H13" s="27" t="s">
        <v>355</v>
      </c>
      <c r="I13" s="27" t="s">
        <v>355</v>
      </c>
      <c r="J13" s="27" t="s">
        <v>325</v>
      </c>
      <c r="K13" s="27" t="s">
        <v>238</v>
      </c>
      <c r="L13" s="27" t="s">
        <v>342</v>
      </c>
      <c r="M13" s="24"/>
    </row>
    <row r="14" ht="39" customHeight="1" spans="1:13">
      <c r="A14" s="24"/>
      <c r="B14" s="24"/>
      <c r="C14" s="25"/>
      <c r="D14" s="24"/>
      <c r="E14" s="26"/>
      <c r="F14" s="27" t="s">
        <v>356</v>
      </c>
      <c r="G14" s="27" t="s">
        <v>357</v>
      </c>
      <c r="H14" s="28" t="s">
        <v>358</v>
      </c>
      <c r="I14" s="28" t="s">
        <v>359</v>
      </c>
      <c r="J14" s="27" t="s">
        <v>325</v>
      </c>
      <c r="K14" s="27" t="s">
        <v>238</v>
      </c>
      <c r="L14" s="27" t="s">
        <v>342</v>
      </c>
      <c r="M14" s="24"/>
    </row>
    <row r="15" ht="39" customHeight="1" spans="1:13">
      <c r="A15" s="24"/>
      <c r="B15" s="24"/>
      <c r="C15" s="25"/>
      <c r="D15" s="24"/>
      <c r="E15" s="26"/>
      <c r="F15" s="27" t="s">
        <v>360</v>
      </c>
      <c r="G15" s="27" t="s">
        <v>361</v>
      </c>
      <c r="H15" s="27" t="s">
        <v>362</v>
      </c>
      <c r="I15" s="27" t="s">
        <v>361</v>
      </c>
      <c r="J15" s="27" t="s">
        <v>325</v>
      </c>
      <c r="K15" s="27" t="s">
        <v>238</v>
      </c>
      <c r="L15" s="27" t="s">
        <v>342</v>
      </c>
      <c r="M15" s="31"/>
    </row>
    <row r="16" ht="39" customHeight="1" spans="1:13">
      <c r="A16" s="24">
        <v>139001</v>
      </c>
      <c r="B16" s="24" t="s">
        <v>305</v>
      </c>
      <c r="C16" s="25">
        <v>5</v>
      </c>
      <c r="D16" s="24" t="s">
        <v>363</v>
      </c>
      <c r="E16" s="26" t="s">
        <v>320</v>
      </c>
      <c r="F16" s="27" t="s">
        <v>321</v>
      </c>
      <c r="G16" s="27" t="s">
        <v>364</v>
      </c>
      <c r="H16" s="27" t="s">
        <v>323</v>
      </c>
      <c r="I16" s="27" t="s">
        <v>324</v>
      </c>
      <c r="J16" s="27" t="s">
        <v>325</v>
      </c>
      <c r="K16" s="27" t="s">
        <v>326</v>
      </c>
      <c r="L16" s="27" t="s">
        <v>327</v>
      </c>
      <c r="M16" s="32"/>
    </row>
    <row r="17" ht="39" customHeight="1" spans="1:13">
      <c r="A17" s="24"/>
      <c r="B17" s="24"/>
      <c r="C17" s="25"/>
      <c r="D17" s="24"/>
      <c r="E17" s="26"/>
      <c r="F17" s="27" t="s">
        <v>328</v>
      </c>
      <c r="G17" s="27" t="s">
        <v>365</v>
      </c>
      <c r="H17" s="27" t="s">
        <v>323</v>
      </c>
      <c r="I17" s="27" t="s">
        <v>324</v>
      </c>
      <c r="J17" s="27" t="s">
        <v>325</v>
      </c>
      <c r="K17" s="27" t="s">
        <v>326</v>
      </c>
      <c r="L17" s="27" t="s">
        <v>327</v>
      </c>
      <c r="M17" s="33"/>
    </row>
    <row r="18" ht="39" customHeight="1" spans="1:13">
      <c r="A18" s="24"/>
      <c r="B18" s="24"/>
      <c r="C18" s="25"/>
      <c r="D18" s="24"/>
      <c r="E18" s="26"/>
      <c r="F18" s="27" t="s">
        <v>330</v>
      </c>
      <c r="G18" s="27" t="s">
        <v>331</v>
      </c>
      <c r="H18" s="27" t="s">
        <v>323</v>
      </c>
      <c r="I18" s="27" t="s">
        <v>324</v>
      </c>
      <c r="J18" s="27" t="s">
        <v>325</v>
      </c>
      <c r="K18" s="27" t="s">
        <v>326</v>
      </c>
      <c r="L18" s="27" t="s">
        <v>327</v>
      </c>
      <c r="M18" s="34"/>
    </row>
    <row r="19" ht="39" customHeight="1" spans="1:13">
      <c r="A19" s="24"/>
      <c r="B19" s="24"/>
      <c r="C19" s="25"/>
      <c r="D19" s="24"/>
      <c r="E19" s="26" t="s">
        <v>332</v>
      </c>
      <c r="F19" s="27" t="s">
        <v>333</v>
      </c>
      <c r="G19" s="27" t="s">
        <v>366</v>
      </c>
      <c r="H19" s="27" t="s">
        <v>367</v>
      </c>
      <c r="I19" s="27" t="s">
        <v>366</v>
      </c>
      <c r="J19" s="27" t="s">
        <v>325</v>
      </c>
      <c r="K19" s="27" t="s">
        <v>238</v>
      </c>
      <c r="L19" s="27" t="s">
        <v>342</v>
      </c>
      <c r="M19" s="24"/>
    </row>
    <row r="20" ht="39" customHeight="1" spans="1:13">
      <c r="A20" s="24"/>
      <c r="B20" s="24"/>
      <c r="C20" s="25"/>
      <c r="D20" s="24"/>
      <c r="E20" s="26"/>
      <c r="F20" s="27" t="s">
        <v>338</v>
      </c>
      <c r="G20" s="27" t="s">
        <v>368</v>
      </c>
      <c r="H20" s="27" t="s">
        <v>369</v>
      </c>
      <c r="I20" s="27" t="s">
        <v>370</v>
      </c>
      <c r="J20" s="27" t="s">
        <v>325</v>
      </c>
      <c r="K20" s="27" t="s">
        <v>238</v>
      </c>
      <c r="L20" s="27" t="s">
        <v>342</v>
      </c>
      <c r="M20" s="24"/>
    </row>
    <row r="21" ht="39" customHeight="1" spans="1:13">
      <c r="A21" s="24"/>
      <c r="B21" s="24"/>
      <c r="C21" s="25"/>
      <c r="D21" s="24"/>
      <c r="E21" s="26"/>
      <c r="F21" s="27" t="s">
        <v>343</v>
      </c>
      <c r="G21" s="27" t="s">
        <v>371</v>
      </c>
      <c r="H21" s="27" t="s">
        <v>372</v>
      </c>
      <c r="I21" s="27" t="s">
        <v>346</v>
      </c>
      <c r="J21" s="27" t="s">
        <v>325</v>
      </c>
      <c r="K21" s="27" t="s">
        <v>347</v>
      </c>
      <c r="L21" s="27" t="s">
        <v>327</v>
      </c>
      <c r="M21" s="24"/>
    </row>
    <row r="22" ht="39" customHeight="1" spans="1:13">
      <c r="A22" s="24"/>
      <c r="B22" s="24"/>
      <c r="C22" s="25"/>
      <c r="D22" s="24"/>
      <c r="E22" s="26" t="s">
        <v>353</v>
      </c>
      <c r="F22" s="27" t="s">
        <v>354</v>
      </c>
      <c r="G22" s="27" t="s">
        <v>355</v>
      </c>
      <c r="H22" s="27" t="s">
        <v>355</v>
      </c>
      <c r="I22" s="27" t="s">
        <v>355</v>
      </c>
      <c r="J22" s="27" t="s">
        <v>325</v>
      </c>
      <c r="K22" s="27" t="s">
        <v>238</v>
      </c>
      <c r="L22" s="27" t="s">
        <v>342</v>
      </c>
      <c r="M22" s="24"/>
    </row>
    <row r="23" ht="39" customHeight="1" spans="1:13">
      <c r="A23" s="24"/>
      <c r="B23" s="24"/>
      <c r="C23" s="25"/>
      <c r="D23" s="24"/>
      <c r="E23" s="26"/>
      <c r="F23" s="27" t="s">
        <v>356</v>
      </c>
      <c r="G23" s="27" t="s">
        <v>373</v>
      </c>
      <c r="H23" s="28" t="s">
        <v>374</v>
      </c>
      <c r="I23" s="28" t="s">
        <v>373</v>
      </c>
      <c r="J23" s="27" t="s">
        <v>325</v>
      </c>
      <c r="K23" s="27" t="s">
        <v>238</v>
      </c>
      <c r="L23" s="27" t="s">
        <v>342</v>
      </c>
      <c r="M23" s="24"/>
    </row>
    <row r="24" ht="39" customHeight="1" spans="1:13">
      <c r="A24" s="24"/>
      <c r="B24" s="24"/>
      <c r="C24" s="25"/>
      <c r="D24" s="24"/>
      <c r="E24" s="26"/>
      <c r="F24" s="27" t="s">
        <v>360</v>
      </c>
      <c r="G24" s="27" t="s">
        <v>361</v>
      </c>
      <c r="H24" s="27" t="s">
        <v>375</v>
      </c>
      <c r="I24" s="27" t="s">
        <v>361</v>
      </c>
      <c r="J24" s="27" t="s">
        <v>325</v>
      </c>
      <c r="K24" s="27" t="s">
        <v>238</v>
      </c>
      <c r="L24" s="27" t="s">
        <v>342</v>
      </c>
      <c r="M24" s="24"/>
    </row>
    <row r="25" ht="39" customHeight="1" spans="1:13">
      <c r="A25" s="24"/>
      <c r="B25" s="24"/>
      <c r="C25" s="25"/>
      <c r="D25" s="24"/>
      <c r="E25" s="26" t="s">
        <v>348</v>
      </c>
      <c r="F25" s="27" t="s">
        <v>349</v>
      </c>
      <c r="G25" s="27" t="s">
        <v>350</v>
      </c>
      <c r="H25" s="28" t="s">
        <v>351</v>
      </c>
      <c r="I25" s="27" t="s">
        <v>350</v>
      </c>
      <c r="J25" s="27" t="s">
        <v>325</v>
      </c>
      <c r="K25" s="27" t="s">
        <v>352</v>
      </c>
      <c r="L25" s="27" t="s">
        <v>327</v>
      </c>
      <c r="M25" s="24"/>
    </row>
    <row r="26" spans="1:1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</sheetData>
  <mergeCells count="22">
    <mergeCell ref="A2:M2"/>
    <mergeCell ref="A3:K3"/>
    <mergeCell ref="L3:M3"/>
    <mergeCell ref="E4:M4"/>
    <mergeCell ref="A4:A5"/>
    <mergeCell ref="A6:A15"/>
    <mergeCell ref="A16:A25"/>
    <mergeCell ref="B4:B5"/>
    <mergeCell ref="B6:B15"/>
    <mergeCell ref="B16:B25"/>
    <mergeCell ref="C4:C5"/>
    <mergeCell ref="C6:C15"/>
    <mergeCell ref="C16:C25"/>
    <mergeCell ref="D4:D5"/>
    <mergeCell ref="D6:D15"/>
    <mergeCell ref="D16:D25"/>
    <mergeCell ref="E6:E8"/>
    <mergeCell ref="E9:E11"/>
    <mergeCell ref="E13:E15"/>
    <mergeCell ref="E16:E18"/>
    <mergeCell ref="E19:E21"/>
    <mergeCell ref="E22:E24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B14" sqref="B14:E14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376</v>
      </c>
    </row>
    <row r="3" s="1" customFormat="1" ht="17.25" customHeight="1" spans="1:5">
      <c r="A3" s="3" t="s">
        <v>377</v>
      </c>
      <c r="B3" s="3"/>
      <c r="C3" s="3"/>
      <c r="E3" s="4" t="s">
        <v>378</v>
      </c>
    </row>
    <row r="4" s="1" customFormat="1" ht="27" customHeight="1" spans="1:5">
      <c r="A4" s="5" t="s">
        <v>379</v>
      </c>
      <c r="B4" s="6" t="s">
        <v>3</v>
      </c>
      <c r="C4" s="6"/>
      <c r="D4" s="6"/>
      <c r="E4" s="6"/>
    </row>
    <row r="5" s="1" customFormat="1" ht="25" customHeight="1" spans="1:5">
      <c r="A5" s="7" t="s">
        <v>380</v>
      </c>
      <c r="B5" s="6" t="s">
        <v>381</v>
      </c>
      <c r="C5" s="6"/>
      <c r="D5" s="6"/>
      <c r="E5" s="6"/>
    </row>
    <row r="6" s="1" customFormat="1" ht="25" customHeight="1" spans="1:5">
      <c r="A6" s="8"/>
      <c r="B6" s="6" t="s">
        <v>382</v>
      </c>
      <c r="C6" s="6"/>
      <c r="D6" s="6" t="s">
        <v>383</v>
      </c>
      <c r="E6" s="6"/>
    </row>
    <row r="7" s="1" customFormat="1" ht="25" customHeight="1" spans="1:5">
      <c r="A7" s="8"/>
      <c r="B7" s="6" t="s">
        <v>384</v>
      </c>
      <c r="C7" s="6"/>
      <c r="D7" s="6" t="s">
        <v>385</v>
      </c>
      <c r="E7" s="6"/>
    </row>
    <row r="8" s="1" customFormat="1" ht="25" customHeight="1" spans="1:5">
      <c r="A8" s="8"/>
      <c r="B8" s="6" t="s">
        <v>386</v>
      </c>
      <c r="C8" s="6"/>
      <c r="D8" s="6" t="s">
        <v>387</v>
      </c>
      <c r="E8" s="6"/>
    </row>
    <row r="9" s="1" customFormat="1" ht="25" customHeight="1" spans="1:5">
      <c r="A9" s="8"/>
      <c r="B9" s="9" t="s">
        <v>388</v>
      </c>
      <c r="C9" s="9"/>
      <c r="D9" s="6"/>
      <c r="E9" s="6"/>
    </row>
    <row r="10" s="1" customFormat="1" ht="25" customHeight="1" spans="1:5">
      <c r="A10" s="10"/>
      <c r="B10" s="6" t="s">
        <v>389</v>
      </c>
      <c r="C10" s="6"/>
      <c r="D10" s="6"/>
      <c r="E10" s="6"/>
    </row>
    <row r="11" s="1" customFormat="1" ht="105" customHeight="1" spans="1:5">
      <c r="A11" s="11" t="s">
        <v>390</v>
      </c>
      <c r="B11" s="9" t="s">
        <v>391</v>
      </c>
      <c r="C11" s="9"/>
      <c r="D11" s="9"/>
      <c r="E11" s="9"/>
    </row>
    <row r="12" s="1" customFormat="1" ht="23" customHeight="1" spans="1:5">
      <c r="A12" s="7" t="s">
        <v>392</v>
      </c>
      <c r="B12" s="9" t="s">
        <v>393</v>
      </c>
      <c r="C12" s="9"/>
      <c r="D12" s="9"/>
      <c r="E12" s="9"/>
    </row>
    <row r="13" s="1" customFormat="1" ht="23" customHeight="1" spans="1:5">
      <c r="A13" s="8"/>
      <c r="B13" s="9" t="s">
        <v>394</v>
      </c>
      <c r="C13" s="9"/>
      <c r="D13" s="9"/>
      <c r="E13" s="9"/>
    </row>
    <row r="14" s="1" customFormat="1" ht="23" customHeight="1" spans="1:5">
      <c r="A14" s="10"/>
      <c r="B14" s="9" t="s">
        <v>395</v>
      </c>
      <c r="C14" s="9"/>
      <c r="D14" s="9"/>
      <c r="E14" s="9"/>
    </row>
    <row r="15" s="1" customFormat="1" ht="29" customHeight="1" spans="1:5">
      <c r="A15" s="11" t="s">
        <v>396</v>
      </c>
      <c r="B15" s="12" t="s">
        <v>310</v>
      </c>
      <c r="C15" s="12" t="s">
        <v>311</v>
      </c>
      <c r="D15" s="12" t="s">
        <v>312</v>
      </c>
      <c r="E15" s="13" t="s">
        <v>397</v>
      </c>
    </row>
    <row r="16" s="1" customFormat="1" ht="23" customHeight="1" spans="1:5">
      <c r="A16" s="11"/>
      <c r="B16" s="5" t="s">
        <v>332</v>
      </c>
      <c r="C16" s="5" t="s">
        <v>333</v>
      </c>
      <c r="D16" s="14" t="s">
        <v>398</v>
      </c>
      <c r="E16" s="15" t="s">
        <v>367</v>
      </c>
    </row>
    <row r="17" s="1" customFormat="1" ht="36" customHeight="1" spans="1:5">
      <c r="A17" s="11"/>
      <c r="B17" s="5"/>
      <c r="C17" s="5" t="s">
        <v>338</v>
      </c>
      <c r="D17" s="14" t="s">
        <v>399</v>
      </c>
      <c r="E17" s="16" t="s">
        <v>400</v>
      </c>
    </row>
    <row r="18" s="1" customFormat="1" ht="23" customHeight="1" spans="1:5">
      <c r="A18" s="11"/>
      <c r="B18" s="5"/>
      <c r="C18" s="5" t="s">
        <v>343</v>
      </c>
      <c r="D18" s="14" t="s">
        <v>401</v>
      </c>
      <c r="E18" s="15" t="s">
        <v>345</v>
      </c>
    </row>
    <row r="19" s="1" customFormat="1" ht="23" customHeight="1" spans="1:5">
      <c r="A19" s="11"/>
      <c r="B19" s="5" t="s">
        <v>353</v>
      </c>
      <c r="C19" s="5" t="s">
        <v>354</v>
      </c>
      <c r="D19" s="14" t="s">
        <v>355</v>
      </c>
      <c r="E19" s="15" t="s">
        <v>355</v>
      </c>
    </row>
    <row r="20" s="1" customFormat="1" ht="23" customHeight="1" spans="1:5">
      <c r="A20" s="11"/>
      <c r="B20" s="5"/>
      <c r="C20" s="5" t="s">
        <v>360</v>
      </c>
      <c r="D20" s="14" t="s">
        <v>361</v>
      </c>
      <c r="E20" s="17" t="s">
        <v>362</v>
      </c>
    </row>
    <row r="21" s="1" customFormat="1" ht="23" customHeight="1" spans="1:5">
      <c r="A21" s="11"/>
      <c r="B21" s="5"/>
      <c r="C21" s="5" t="s">
        <v>356</v>
      </c>
      <c r="D21" s="14" t="s">
        <v>402</v>
      </c>
      <c r="E21" s="15" t="s">
        <v>358</v>
      </c>
    </row>
    <row r="22" s="1" customFormat="1" ht="23" customHeight="1" spans="1:5">
      <c r="A22" s="11"/>
      <c r="B22" s="18" t="s">
        <v>320</v>
      </c>
      <c r="C22" s="5" t="s">
        <v>321</v>
      </c>
      <c r="D22" s="14" t="s">
        <v>403</v>
      </c>
      <c r="E22" s="15" t="s">
        <v>404</v>
      </c>
    </row>
    <row r="23" s="1" customFormat="1" ht="23" customHeight="1" spans="1:5">
      <c r="A23" s="11"/>
      <c r="B23" s="18"/>
      <c r="C23" s="5" t="s">
        <v>328</v>
      </c>
      <c r="D23" s="14" t="s">
        <v>405</v>
      </c>
      <c r="E23" s="15" t="s">
        <v>404</v>
      </c>
    </row>
    <row r="24" s="1" customFormat="1" ht="23" customHeight="1" spans="1:5">
      <c r="A24" s="11"/>
      <c r="B24" s="18"/>
      <c r="C24" s="5" t="s">
        <v>330</v>
      </c>
      <c r="D24" s="15" t="s">
        <v>406</v>
      </c>
      <c r="E24" s="15" t="s">
        <v>404</v>
      </c>
    </row>
    <row r="25" s="1" customFormat="1" ht="30" customHeight="1" spans="1:5">
      <c r="A25" s="11"/>
      <c r="B25" s="18" t="s">
        <v>348</v>
      </c>
      <c r="C25" s="11" t="s">
        <v>407</v>
      </c>
      <c r="D25" s="15" t="s">
        <v>408</v>
      </c>
      <c r="E25" s="15" t="s">
        <v>351</v>
      </c>
    </row>
    <row r="26" s="1" customFormat="1" spans="3:3">
      <c r="C26" s="19"/>
    </row>
    <row r="27" s="1" customFormat="1" spans="3:3">
      <c r="C27" s="19"/>
    </row>
  </sheetData>
  <mergeCells count="24">
    <mergeCell ref="A1:D1"/>
    <mergeCell ref="A2:E2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5"/>
    <mergeCell ref="B16:B18"/>
    <mergeCell ref="B19:B21"/>
    <mergeCell ref="B22:B2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3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0"/>
      <c r="H1" s="148"/>
    </row>
    <row r="2" ht="24.15" customHeight="1" spans="1:8">
      <c r="A2" s="149" t="s">
        <v>6</v>
      </c>
      <c r="B2" s="149"/>
      <c r="C2" s="149"/>
      <c r="D2" s="149"/>
      <c r="E2" s="149"/>
      <c r="F2" s="149"/>
      <c r="G2" s="149"/>
      <c r="H2" s="149"/>
    </row>
    <row r="3" ht="17.25" customHeight="1" spans="1:8">
      <c r="A3" s="50" t="s">
        <v>28</v>
      </c>
      <c r="B3" s="50"/>
      <c r="C3" s="50"/>
      <c r="D3" s="50"/>
      <c r="E3" s="50"/>
      <c r="F3" s="50"/>
      <c r="G3" s="30" t="s">
        <v>29</v>
      </c>
      <c r="H3" s="30"/>
    </row>
    <row r="4" ht="17.9" customHeight="1" spans="1:8">
      <c r="A4" s="51" t="s">
        <v>30</v>
      </c>
      <c r="B4" s="51"/>
      <c r="C4" s="51" t="s">
        <v>31</v>
      </c>
      <c r="D4" s="51"/>
      <c r="E4" s="51"/>
      <c r="F4" s="51"/>
      <c r="G4" s="51"/>
      <c r="H4" s="51"/>
    </row>
    <row r="5" ht="22.4" customHeight="1" spans="1:8">
      <c r="A5" s="51" t="s">
        <v>32</v>
      </c>
      <c r="B5" s="51" t="s">
        <v>33</v>
      </c>
      <c r="C5" s="51" t="s">
        <v>34</v>
      </c>
      <c r="D5" s="51" t="s">
        <v>33</v>
      </c>
      <c r="E5" s="51" t="s">
        <v>35</v>
      </c>
      <c r="F5" s="51" t="s">
        <v>33</v>
      </c>
      <c r="G5" s="51" t="s">
        <v>36</v>
      </c>
      <c r="H5" s="51" t="s">
        <v>33</v>
      </c>
    </row>
    <row r="6" ht="16.25" customHeight="1" spans="1:8">
      <c r="A6" s="61" t="s">
        <v>37</v>
      </c>
      <c r="B6" s="64">
        <v>1098.21</v>
      </c>
      <c r="C6" s="150" t="s">
        <v>38</v>
      </c>
      <c r="D6" s="58"/>
      <c r="E6" s="61" t="s">
        <v>39</v>
      </c>
      <c r="F6" s="54">
        <v>1058.21</v>
      </c>
      <c r="G6" s="150" t="s">
        <v>40</v>
      </c>
      <c r="H6" s="64">
        <v>985.36</v>
      </c>
    </row>
    <row r="7" ht="16.25" customHeight="1" spans="1:8">
      <c r="A7" s="150" t="s">
        <v>41</v>
      </c>
      <c r="B7" s="64">
        <v>1098.21</v>
      </c>
      <c r="C7" s="150" t="s">
        <v>42</v>
      </c>
      <c r="D7" s="58"/>
      <c r="E7" s="150" t="s">
        <v>43</v>
      </c>
      <c r="F7" s="64">
        <v>985.36</v>
      </c>
      <c r="G7" s="150" t="s">
        <v>44</v>
      </c>
      <c r="H7" s="64">
        <v>112.85</v>
      </c>
    </row>
    <row r="8" ht="16.25" customHeight="1" spans="1:8">
      <c r="A8" s="61" t="s">
        <v>45</v>
      </c>
      <c r="B8" s="64"/>
      <c r="C8" s="150" t="s">
        <v>46</v>
      </c>
      <c r="D8" s="58"/>
      <c r="E8" s="150" t="s">
        <v>47</v>
      </c>
      <c r="F8" s="64">
        <v>72.85</v>
      </c>
      <c r="G8" s="150" t="s">
        <v>48</v>
      </c>
      <c r="H8" s="64"/>
    </row>
    <row r="9" ht="16.25" customHeight="1" spans="1:8">
      <c r="A9" s="150" t="s">
        <v>49</v>
      </c>
      <c r="B9" s="64"/>
      <c r="C9" s="150" t="s">
        <v>50</v>
      </c>
      <c r="D9" s="58"/>
      <c r="E9" s="150" t="s">
        <v>51</v>
      </c>
      <c r="F9" s="64"/>
      <c r="G9" s="150" t="s">
        <v>52</v>
      </c>
      <c r="H9" s="64"/>
    </row>
    <row r="10" ht="16.25" customHeight="1" spans="1:8">
      <c r="A10" s="150" t="s">
        <v>53</v>
      </c>
      <c r="B10" s="64"/>
      <c r="C10" s="150" t="s">
        <v>54</v>
      </c>
      <c r="D10" s="58"/>
      <c r="E10" s="61" t="s">
        <v>55</v>
      </c>
      <c r="F10" s="54">
        <v>40</v>
      </c>
      <c r="G10" s="150" t="s">
        <v>56</v>
      </c>
      <c r="H10" s="64"/>
    </row>
    <row r="11" ht="16.25" customHeight="1" spans="1:8">
      <c r="A11" s="150" t="s">
        <v>57</v>
      </c>
      <c r="B11" s="64"/>
      <c r="C11" s="150" t="s">
        <v>58</v>
      </c>
      <c r="D11" s="58"/>
      <c r="E11" s="150" t="s">
        <v>59</v>
      </c>
      <c r="F11" s="64"/>
      <c r="G11" s="150" t="s">
        <v>60</v>
      </c>
      <c r="H11" s="64"/>
    </row>
    <row r="12" ht="16.25" customHeight="1" spans="1:8">
      <c r="A12" s="150" t="s">
        <v>61</v>
      </c>
      <c r="B12" s="64"/>
      <c r="C12" s="150" t="s">
        <v>62</v>
      </c>
      <c r="D12" s="58"/>
      <c r="E12" s="150" t="s">
        <v>63</v>
      </c>
      <c r="F12" s="64">
        <v>40</v>
      </c>
      <c r="G12" s="150" t="s">
        <v>64</v>
      </c>
      <c r="H12" s="64"/>
    </row>
    <row r="13" ht="16.25" customHeight="1" spans="1:8">
      <c r="A13" s="150" t="s">
        <v>65</v>
      </c>
      <c r="B13" s="64"/>
      <c r="C13" s="150" t="s">
        <v>66</v>
      </c>
      <c r="D13" s="58">
        <v>126.58</v>
      </c>
      <c r="E13" s="150" t="s">
        <v>67</v>
      </c>
      <c r="F13" s="64"/>
      <c r="G13" s="150" t="s">
        <v>68</v>
      </c>
      <c r="H13" s="64"/>
    </row>
    <row r="14" ht="16.25" customHeight="1" spans="1:8">
      <c r="A14" s="150" t="s">
        <v>69</v>
      </c>
      <c r="B14" s="64"/>
      <c r="C14" s="150" t="s">
        <v>70</v>
      </c>
      <c r="D14" s="58"/>
      <c r="E14" s="150" t="s">
        <v>71</v>
      </c>
      <c r="F14" s="64"/>
      <c r="G14" s="150" t="s">
        <v>72</v>
      </c>
      <c r="H14" s="64"/>
    </row>
    <row r="15" ht="16.25" customHeight="1" spans="1:8">
      <c r="A15" s="150" t="s">
        <v>73</v>
      </c>
      <c r="B15" s="64"/>
      <c r="C15" s="150" t="s">
        <v>74</v>
      </c>
      <c r="D15" s="58">
        <v>98.7</v>
      </c>
      <c r="E15" s="150" t="s">
        <v>75</v>
      </c>
      <c r="F15" s="64"/>
      <c r="G15" s="150" t="s">
        <v>76</v>
      </c>
      <c r="H15" s="64"/>
    </row>
    <row r="16" ht="16.25" customHeight="1" spans="1:8">
      <c r="A16" s="150" t="s">
        <v>77</v>
      </c>
      <c r="B16" s="64"/>
      <c r="C16" s="150" t="s">
        <v>78</v>
      </c>
      <c r="D16" s="58"/>
      <c r="E16" s="150" t="s">
        <v>79</v>
      </c>
      <c r="F16" s="64"/>
      <c r="G16" s="150" t="s">
        <v>80</v>
      </c>
      <c r="H16" s="64"/>
    </row>
    <row r="17" ht="16.25" customHeight="1" spans="1:8">
      <c r="A17" s="150" t="s">
        <v>81</v>
      </c>
      <c r="B17" s="64"/>
      <c r="C17" s="150" t="s">
        <v>82</v>
      </c>
      <c r="D17" s="58">
        <v>810.89</v>
      </c>
      <c r="E17" s="150" t="s">
        <v>83</v>
      </c>
      <c r="F17" s="64"/>
      <c r="G17" s="150" t="s">
        <v>84</v>
      </c>
      <c r="H17" s="64"/>
    </row>
    <row r="18" ht="16.25" customHeight="1" spans="1:8">
      <c r="A18" s="150" t="s">
        <v>85</v>
      </c>
      <c r="B18" s="64"/>
      <c r="C18" s="150" t="s">
        <v>86</v>
      </c>
      <c r="D18" s="58"/>
      <c r="E18" s="150" t="s">
        <v>87</v>
      </c>
      <c r="F18" s="64"/>
      <c r="G18" s="150" t="s">
        <v>88</v>
      </c>
      <c r="H18" s="64"/>
    </row>
    <row r="19" ht="16.25" customHeight="1" spans="1:8">
      <c r="A19" s="150" t="s">
        <v>89</v>
      </c>
      <c r="B19" s="64"/>
      <c r="C19" s="150" t="s">
        <v>90</v>
      </c>
      <c r="D19" s="58"/>
      <c r="E19" s="150" t="s">
        <v>91</v>
      </c>
      <c r="F19" s="64"/>
      <c r="G19" s="150" t="s">
        <v>92</v>
      </c>
      <c r="H19" s="64"/>
    </row>
    <row r="20" ht="16.25" customHeight="1" spans="1:8">
      <c r="A20" s="61" t="s">
        <v>93</v>
      </c>
      <c r="B20" s="54"/>
      <c r="C20" s="150" t="s">
        <v>94</v>
      </c>
      <c r="D20" s="58"/>
      <c r="E20" s="150" t="s">
        <v>95</v>
      </c>
      <c r="F20" s="64"/>
      <c r="G20" s="150"/>
      <c r="H20" s="64"/>
    </row>
    <row r="21" ht="16.25" customHeight="1" spans="1:8">
      <c r="A21" s="61" t="s">
        <v>96</v>
      </c>
      <c r="B21" s="54"/>
      <c r="C21" s="150" t="s">
        <v>97</v>
      </c>
      <c r="D21" s="58"/>
      <c r="E21" s="61" t="s">
        <v>98</v>
      </c>
      <c r="F21" s="54"/>
      <c r="G21" s="150"/>
      <c r="H21" s="64"/>
    </row>
    <row r="22" ht="16.25" customHeight="1" spans="1:8">
      <c r="A22" s="61" t="s">
        <v>99</v>
      </c>
      <c r="B22" s="54"/>
      <c r="C22" s="150" t="s">
        <v>100</v>
      </c>
      <c r="D22" s="58"/>
      <c r="E22" s="150"/>
      <c r="F22" s="150"/>
      <c r="G22" s="150"/>
      <c r="H22" s="64"/>
    </row>
    <row r="23" ht="16.25" customHeight="1" spans="1:8">
      <c r="A23" s="61" t="s">
        <v>101</v>
      </c>
      <c r="B23" s="54"/>
      <c r="C23" s="150" t="s">
        <v>102</v>
      </c>
      <c r="D23" s="58"/>
      <c r="E23" s="150"/>
      <c r="F23" s="150"/>
      <c r="G23" s="150"/>
      <c r="H23" s="64"/>
    </row>
    <row r="24" ht="16.25" customHeight="1" spans="1:8">
      <c r="A24" s="61" t="s">
        <v>103</v>
      </c>
      <c r="B24" s="54"/>
      <c r="C24" s="150" t="s">
        <v>104</v>
      </c>
      <c r="D24" s="58"/>
      <c r="E24" s="150"/>
      <c r="F24" s="150"/>
      <c r="G24" s="150"/>
      <c r="H24" s="64"/>
    </row>
    <row r="25" ht="16.25" customHeight="1" spans="1:8">
      <c r="A25" s="150" t="s">
        <v>105</v>
      </c>
      <c r="B25" s="64"/>
      <c r="C25" s="150" t="s">
        <v>106</v>
      </c>
      <c r="D25" s="58">
        <v>62.04</v>
      </c>
      <c r="E25" s="150"/>
      <c r="F25" s="150"/>
      <c r="G25" s="150"/>
      <c r="H25" s="64"/>
    </row>
    <row r="26" ht="16.25" customHeight="1" spans="1:8">
      <c r="A26" s="150" t="s">
        <v>107</v>
      </c>
      <c r="B26" s="64"/>
      <c r="C26" s="150" t="s">
        <v>108</v>
      </c>
      <c r="D26" s="58"/>
      <c r="E26" s="150"/>
      <c r="F26" s="150"/>
      <c r="G26" s="150"/>
      <c r="H26" s="64"/>
    </row>
    <row r="27" ht="16.25" customHeight="1" spans="1:8">
      <c r="A27" s="150" t="s">
        <v>109</v>
      </c>
      <c r="B27" s="64"/>
      <c r="C27" s="150" t="s">
        <v>110</v>
      </c>
      <c r="D27" s="58"/>
      <c r="E27" s="150"/>
      <c r="F27" s="150"/>
      <c r="G27" s="150"/>
      <c r="H27" s="64"/>
    </row>
    <row r="28" ht="16.25" customHeight="1" spans="1:8">
      <c r="A28" s="61" t="s">
        <v>111</v>
      </c>
      <c r="B28" s="54"/>
      <c r="C28" s="150" t="s">
        <v>112</v>
      </c>
      <c r="D28" s="58"/>
      <c r="E28" s="150"/>
      <c r="F28" s="150"/>
      <c r="G28" s="150"/>
      <c r="H28" s="64"/>
    </row>
    <row r="29" ht="16.25" customHeight="1" spans="1:8">
      <c r="A29" s="61" t="s">
        <v>113</v>
      </c>
      <c r="B29" s="54"/>
      <c r="C29" s="150" t="s">
        <v>114</v>
      </c>
      <c r="D29" s="58"/>
      <c r="E29" s="150"/>
      <c r="F29" s="150"/>
      <c r="G29" s="150"/>
      <c r="H29" s="64"/>
    </row>
    <row r="30" ht="16.25" customHeight="1" spans="1:8">
      <c r="A30" s="61" t="s">
        <v>115</v>
      </c>
      <c r="B30" s="54"/>
      <c r="C30" s="150" t="s">
        <v>116</v>
      </c>
      <c r="D30" s="58"/>
      <c r="E30" s="150"/>
      <c r="F30" s="150"/>
      <c r="G30" s="150"/>
      <c r="H30" s="64"/>
    </row>
    <row r="31" ht="16.25" customHeight="1" spans="1:8">
      <c r="A31" s="61" t="s">
        <v>117</v>
      </c>
      <c r="B31" s="54"/>
      <c r="C31" s="150" t="s">
        <v>118</v>
      </c>
      <c r="D31" s="58"/>
      <c r="E31" s="150"/>
      <c r="F31" s="150"/>
      <c r="G31" s="150"/>
      <c r="H31" s="64"/>
    </row>
    <row r="32" ht="16.25" customHeight="1" spans="1:8">
      <c r="A32" s="61" t="s">
        <v>119</v>
      </c>
      <c r="B32" s="54"/>
      <c r="C32" s="150" t="s">
        <v>120</v>
      </c>
      <c r="D32" s="58"/>
      <c r="E32" s="150"/>
      <c r="F32" s="150"/>
      <c r="G32" s="150"/>
      <c r="H32" s="64"/>
    </row>
    <row r="33" ht="16.25" customHeight="1" spans="1:8">
      <c r="A33" s="150"/>
      <c r="B33" s="150"/>
      <c r="C33" s="150" t="s">
        <v>121</v>
      </c>
      <c r="D33" s="58"/>
      <c r="E33" s="150"/>
      <c r="F33" s="150"/>
      <c r="G33" s="150"/>
      <c r="H33" s="150"/>
    </row>
    <row r="34" ht="16.25" customHeight="1" spans="1:8">
      <c r="A34" s="150"/>
      <c r="B34" s="150"/>
      <c r="C34" s="150" t="s">
        <v>122</v>
      </c>
      <c r="D34" s="58"/>
      <c r="E34" s="150"/>
      <c r="F34" s="150"/>
      <c r="G34" s="150"/>
      <c r="H34" s="150"/>
    </row>
    <row r="35" ht="16.25" customHeight="1" spans="1:8">
      <c r="A35" s="150"/>
      <c r="B35" s="150"/>
      <c r="C35" s="150" t="s">
        <v>123</v>
      </c>
      <c r="D35" s="58"/>
      <c r="E35" s="150"/>
      <c r="F35" s="150"/>
      <c r="G35" s="150"/>
      <c r="H35" s="150"/>
    </row>
    <row r="36" ht="16.25" customHeight="1" spans="1:8">
      <c r="A36" s="150"/>
      <c r="B36" s="150"/>
      <c r="C36" s="150"/>
      <c r="D36" s="150"/>
      <c r="E36" s="150"/>
      <c r="F36" s="150"/>
      <c r="G36" s="150"/>
      <c r="H36" s="150"/>
    </row>
    <row r="37" ht="16.25" customHeight="1" spans="1:8">
      <c r="A37" s="61" t="s">
        <v>124</v>
      </c>
      <c r="B37" s="54">
        <f>B32+B31+B30+B29+B28+B23+B22+B21+B20+B24+B6</f>
        <v>1098.21</v>
      </c>
      <c r="C37" s="61" t="s">
        <v>125</v>
      </c>
      <c r="D37" s="54">
        <f>SUM(D6:D36)</f>
        <v>1098.21</v>
      </c>
      <c r="E37" s="61" t="s">
        <v>125</v>
      </c>
      <c r="F37" s="54">
        <f>F21+F10+F6</f>
        <v>1098.21</v>
      </c>
      <c r="G37" s="61" t="s">
        <v>125</v>
      </c>
      <c r="H37" s="54">
        <f>SUM(H6:H36)</f>
        <v>1098.21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11" sqref="E11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0"/>
    </row>
    <row r="2" ht="33.6" customHeight="1" spans="1:25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4" customHeight="1" spans="1:25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30" t="s">
        <v>29</v>
      </c>
      <c r="Y3" s="30"/>
    </row>
    <row r="4" ht="22.4" customHeight="1" spans="1:25">
      <c r="A4" s="52" t="s">
        <v>126</v>
      </c>
      <c r="B4" s="52" t="s">
        <v>127</v>
      </c>
      <c r="C4" s="52" t="s">
        <v>128</v>
      </c>
      <c r="D4" s="52" t="s">
        <v>129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130</v>
      </c>
      <c r="T4" s="52"/>
      <c r="U4" s="52"/>
      <c r="V4" s="52"/>
      <c r="W4" s="52"/>
      <c r="X4" s="52"/>
      <c r="Y4" s="52"/>
    </row>
    <row r="5" ht="22.4" customHeight="1" spans="1:25">
      <c r="A5" s="52"/>
      <c r="B5" s="52"/>
      <c r="C5" s="52"/>
      <c r="D5" s="52" t="s">
        <v>131</v>
      </c>
      <c r="E5" s="52" t="s">
        <v>132</v>
      </c>
      <c r="F5" s="52" t="s">
        <v>133</v>
      </c>
      <c r="G5" s="52" t="s">
        <v>134</v>
      </c>
      <c r="H5" s="52" t="s">
        <v>135</v>
      </c>
      <c r="I5" s="52" t="s">
        <v>136</v>
      </c>
      <c r="J5" s="52" t="s">
        <v>137</v>
      </c>
      <c r="K5" s="52"/>
      <c r="L5" s="52"/>
      <c r="M5" s="52"/>
      <c r="N5" s="52" t="s">
        <v>138</v>
      </c>
      <c r="O5" s="52" t="s">
        <v>139</v>
      </c>
      <c r="P5" s="52" t="s">
        <v>140</v>
      </c>
      <c r="Q5" s="52" t="s">
        <v>141</v>
      </c>
      <c r="R5" s="52" t="s">
        <v>142</v>
      </c>
      <c r="S5" s="52" t="s">
        <v>131</v>
      </c>
      <c r="T5" s="52" t="s">
        <v>132</v>
      </c>
      <c r="U5" s="52" t="s">
        <v>133</v>
      </c>
      <c r="V5" s="52" t="s">
        <v>134</v>
      </c>
      <c r="W5" s="52" t="s">
        <v>135</v>
      </c>
      <c r="X5" s="52" t="s">
        <v>136</v>
      </c>
      <c r="Y5" s="52" t="s">
        <v>143</v>
      </c>
    </row>
    <row r="6" ht="22.4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144</v>
      </c>
      <c r="K6" s="52" t="s">
        <v>145</v>
      </c>
      <c r="L6" s="52" t="s">
        <v>146</v>
      </c>
      <c r="M6" s="52" t="s">
        <v>135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8" customHeight="1" spans="1:25">
      <c r="A7" s="61">
        <v>139001</v>
      </c>
      <c r="B7" s="61" t="s">
        <v>3</v>
      </c>
      <c r="C7" s="146">
        <v>1098.21</v>
      </c>
      <c r="D7" s="146">
        <v>1098.21</v>
      </c>
      <c r="E7" s="146">
        <v>1098.21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</row>
    <row r="8" ht="22.8" customHeight="1" spans="1:25">
      <c r="A8" s="55"/>
      <c r="B8" s="5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</row>
    <row r="9" ht="22.8" customHeight="1" spans="1:25">
      <c r="A9" s="147"/>
      <c r="B9" s="147"/>
      <c r="C9" s="146"/>
      <c r="D9" s="146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146"/>
      <c r="T9" s="64"/>
      <c r="U9" s="64"/>
      <c r="V9" s="64"/>
      <c r="W9" s="64"/>
      <c r="X9" s="64"/>
      <c r="Y9" s="64"/>
    </row>
    <row r="10" ht="16.35" customHeight="1"/>
    <row r="11" ht="16.35" customHeight="1" spans="7:7">
      <c r="G11" s="2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G18" sqref="G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26.0833333333333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0"/>
    </row>
    <row r="2" ht="31.9" customHeight="1" spans="1:10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</row>
    <row r="3" ht="25" customHeight="1" spans="1:10">
      <c r="A3" s="137" t="s">
        <v>28</v>
      </c>
      <c r="B3" s="137"/>
      <c r="C3" s="137"/>
      <c r="D3" s="137"/>
      <c r="E3" s="137"/>
      <c r="F3" s="137"/>
      <c r="G3" s="137"/>
      <c r="H3" s="137"/>
      <c r="I3" s="137"/>
      <c r="J3" s="30" t="s">
        <v>29</v>
      </c>
    </row>
    <row r="4" s="36" customFormat="1" ht="27.6" customHeight="1" spans="1:10">
      <c r="A4" s="99" t="s">
        <v>147</v>
      </c>
      <c r="B4" s="99"/>
      <c r="C4" s="99"/>
      <c r="D4" s="99" t="s">
        <v>148</v>
      </c>
      <c r="E4" s="99" t="s">
        <v>128</v>
      </c>
      <c r="F4" s="99" t="s">
        <v>149</v>
      </c>
      <c r="G4" s="99" t="s">
        <v>150</v>
      </c>
      <c r="H4" s="99" t="s">
        <v>151</v>
      </c>
      <c r="I4" s="99" t="s">
        <v>152</v>
      </c>
      <c r="J4" s="99" t="s">
        <v>153</v>
      </c>
    </row>
    <row r="5" s="36" customFormat="1" ht="25.85" customHeight="1" spans="1:10">
      <c r="A5" s="99" t="s">
        <v>154</v>
      </c>
      <c r="B5" s="99" t="s">
        <v>155</v>
      </c>
      <c r="C5" s="99" t="s">
        <v>156</v>
      </c>
      <c r="D5" s="99"/>
      <c r="E5" s="99"/>
      <c r="F5" s="99"/>
      <c r="G5" s="99"/>
      <c r="H5" s="99"/>
      <c r="I5" s="99"/>
      <c r="J5" s="99"/>
    </row>
    <row r="6" s="36" customFormat="1" ht="22.8" customHeight="1" spans="1:10">
      <c r="A6" s="138"/>
      <c r="B6" s="138"/>
      <c r="C6" s="138"/>
      <c r="D6" s="138"/>
      <c r="E6" s="106">
        <f>F6+G6+H6+I6+J6</f>
        <v>1098.21</v>
      </c>
      <c r="F6" s="105">
        <f>F7+F8+F9+F10+F11+F12+F14</f>
        <v>1058.21</v>
      </c>
      <c r="G6" s="105">
        <v>40</v>
      </c>
      <c r="H6" s="105"/>
      <c r="I6" s="99"/>
      <c r="J6" s="99"/>
    </row>
    <row r="7" s="36" customFormat="1" ht="25" customHeight="1" spans="1:10">
      <c r="A7" s="99">
        <v>208</v>
      </c>
      <c r="B7" s="99" t="s">
        <v>157</v>
      </c>
      <c r="C7" s="99" t="s">
        <v>157</v>
      </c>
      <c r="D7" s="104" t="s">
        <v>158</v>
      </c>
      <c r="E7" s="105">
        <v>82.72</v>
      </c>
      <c r="F7" s="105">
        <f t="shared" ref="F7:F12" si="0">E7</f>
        <v>82.72</v>
      </c>
      <c r="G7" s="105"/>
      <c r="H7" s="105"/>
      <c r="I7" s="99"/>
      <c r="J7" s="99"/>
    </row>
    <row r="8" s="36" customFormat="1" ht="25" customHeight="1" spans="1:10">
      <c r="A8" s="99">
        <v>208</v>
      </c>
      <c r="B8" s="99" t="s">
        <v>157</v>
      </c>
      <c r="C8" s="99" t="s">
        <v>159</v>
      </c>
      <c r="D8" s="104" t="s">
        <v>160</v>
      </c>
      <c r="E8" s="106">
        <v>41.36</v>
      </c>
      <c r="F8" s="105">
        <f t="shared" si="0"/>
        <v>41.36</v>
      </c>
      <c r="G8" s="139"/>
      <c r="H8" s="139"/>
      <c r="I8" s="99"/>
      <c r="J8" s="99"/>
    </row>
    <row r="9" s="36" customFormat="1" ht="25" customHeight="1" spans="1:10">
      <c r="A9" s="99" t="s">
        <v>161</v>
      </c>
      <c r="B9" s="99">
        <v>99</v>
      </c>
      <c r="C9" s="99">
        <v>99</v>
      </c>
      <c r="D9" s="104" t="s">
        <v>162</v>
      </c>
      <c r="E9" s="106">
        <v>2.5</v>
      </c>
      <c r="F9" s="105">
        <f t="shared" si="0"/>
        <v>2.5</v>
      </c>
      <c r="G9" s="139"/>
      <c r="H9" s="139"/>
      <c r="I9" s="99"/>
      <c r="J9" s="99"/>
    </row>
    <row r="10" s="36" customFormat="1" ht="25" customHeight="1" spans="1:10">
      <c r="A10" s="99" t="s">
        <v>163</v>
      </c>
      <c r="B10" s="99" t="s">
        <v>164</v>
      </c>
      <c r="C10" s="99" t="s">
        <v>165</v>
      </c>
      <c r="D10" s="104" t="s">
        <v>166</v>
      </c>
      <c r="E10" s="106">
        <v>98.7</v>
      </c>
      <c r="F10" s="105">
        <f t="shared" si="0"/>
        <v>98.7</v>
      </c>
      <c r="G10" s="139"/>
      <c r="H10" s="139"/>
      <c r="I10" s="142"/>
      <c r="J10" s="142"/>
    </row>
    <row r="11" s="36" customFormat="1" ht="25" customHeight="1" spans="1:10">
      <c r="A11" s="99" t="s">
        <v>167</v>
      </c>
      <c r="B11" s="99" t="s">
        <v>168</v>
      </c>
      <c r="C11" s="99" t="s">
        <v>168</v>
      </c>
      <c r="D11" s="104" t="s">
        <v>169</v>
      </c>
      <c r="E11" s="106">
        <v>698.04</v>
      </c>
      <c r="F11" s="105">
        <f t="shared" si="0"/>
        <v>698.04</v>
      </c>
      <c r="G11" s="139"/>
      <c r="H11" s="139"/>
      <c r="I11" s="142"/>
      <c r="J11" s="142"/>
    </row>
    <row r="12" s="36" customFormat="1" ht="25" customHeight="1" spans="1:10">
      <c r="A12" s="99" t="s">
        <v>167</v>
      </c>
      <c r="B12" s="99" t="s">
        <v>168</v>
      </c>
      <c r="C12" s="99" t="s">
        <v>170</v>
      </c>
      <c r="D12" s="104" t="s">
        <v>171</v>
      </c>
      <c r="E12" s="106">
        <v>72.85</v>
      </c>
      <c r="F12" s="105">
        <f t="shared" si="0"/>
        <v>72.85</v>
      </c>
      <c r="G12" s="139"/>
      <c r="H12" s="139"/>
      <c r="I12" s="143"/>
      <c r="J12" s="143"/>
    </row>
    <row r="13" s="36" customFormat="1" ht="25" customHeight="1" spans="1:10">
      <c r="A13" s="99" t="s">
        <v>167</v>
      </c>
      <c r="B13" s="99" t="s">
        <v>168</v>
      </c>
      <c r="C13" s="99" t="s">
        <v>165</v>
      </c>
      <c r="D13" s="104" t="s">
        <v>172</v>
      </c>
      <c r="E13" s="106">
        <v>40</v>
      </c>
      <c r="F13" s="105"/>
      <c r="G13" s="139">
        <v>40</v>
      </c>
      <c r="H13" s="140"/>
      <c r="I13" s="144"/>
      <c r="J13" s="144"/>
    </row>
    <row r="14" s="36" customFormat="1" ht="25" customHeight="1" spans="1:10">
      <c r="A14" s="99" t="s">
        <v>173</v>
      </c>
      <c r="B14" s="99" t="s">
        <v>170</v>
      </c>
      <c r="C14" s="99" t="s">
        <v>168</v>
      </c>
      <c r="D14" s="104" t="s">
        <v>174</v>
      </c>
      <c r="E14" s="106">
        <v>62.04</v>
      </c>
      <c r="F14" s="105">
        <f>E14</f>
        <v>62.04</v>
      </c>
      <c r="G14" s="139"/>
      <c r="H14" s="141"/>
      <c r="I14" s="145"/>
      <c r="J14" s="145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A1:J5 A6:D8 H6:J6 A9 A10:D12 A13:C13 A14:D14 G7:J12 H13:J13 G14:J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zoomScale="130" zoomScaleNormal="130" workbookViewId="0">
      <selection activeCell="D10" sqref="D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4.9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0"/>
    </row>
    <row r="2" ht="42.25" customHeight="1" spans="1:19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19.8" customHeight="1" spans="1:19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30" t="s">
        <v>29</v>
      </c>
      <c r="S3" s="30"/>
    </row>
    <row r="4" ht="19.8" customHeight="1" spans="1:19">
      <c r="A4" s="51" t="s">
        <v>147</v>
      </c>
      <c r="B4" s="51"/>
      <c r="C4" s="51"/>
      <c r="D4" s="51" t="s">
        <v>148</v>
      </c>
      <c r="E4" s="52" t="s">
        <v>175</v>
      </c>
      <c r="F4" s="52" t="s">
        <v>176</v>
      </c>
      <c r="G4" s="52" t="s">
        <v>177</v>
      </c>
      <c r="H4" s="52" t="s">
        <v>178</v>
      </c>
      <c r="I4" s="52" t="s">
        <v>179</v>
      </c>
      <c r="J4" s="52" t="s">
        <v>180</v>
      </c>
      <c r="K4" s="52" t="s">
        <v>181</v>
      </c>
      <c r="L4" s="52" t="s">
        <v>182</v>
      </c>
      <c r="M4" s="52" t="s">
        <v>183</v>
      </c>
      <c r="N4" s="52" t="s">
        <v>184</v>
      </c>
      <c r="O4" s="52" t="s">
        <v>185</v>
      </c>
      <c r="P4" s="52" t="s">
        <v>186</v>
      </c>
      <c r="Q4" s="52" t="s">
        <v>187</v>
      </c>
      <c r="R4" s="52" t="s">
        <v>188</v>
      </c>
      <c r="S4" s="52" t="s">
        <v>189</v>
      </c>
    </row>
    <row r="5" ht="20.7" customHeight="1" spans="1:19">
      <c r="A5" s="52" t="s">
        <v>154</v>
      </c>
      <c r="B5" s="52" t="s">
        <v>155</v>
      </c>
      <c r="C5" s="52" t="s">
        <v>156</v>
      </c>
      <c r="D5" s="5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ht="20" customHeight="1" spans="1:19">
      <c r="A6" s="130"/>
      <c r="B6" s="130"/>
      <c r="C6" s="130"/>
      <c r="D6" s="131"/>
      <c r="E6" s="132">
        <f>F6+G6</f>
        <v>1098.21</v>
      </c>
      <c r="F6" s="132">
        <f>F7+F8+F9+F10+F11+F14</f>
        <v>985.36</v>
      </c>
      <c r="G6" s="123">
        <f>G12+G13</f>
        <v>112.85</v>
      </c>
      <c r="H6" s="123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20" customHeight="1" spans="1:19">
      <c r="A7" s="51">
        <v>208</v>
      </c>
      <c r="B7" s="51" t="s">
        <v>157</v>
      </c>
      <c r="C7" s="51" t="s">
        <v>157</v>
      </c>
      <c r="D7" s="124" t="s">
        <v>158</v>
      </c>
      <c r="E7" s="122">
        <v>82.72</v>
      </c>
      <c r="F7" s="122">
        <v>82.72</v>
      </c>
      <c r="G7" s="133"/>
      <c r="H7" s="133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ht="20" customHeight="1" spans="1:19">
      <c r="A8" s="51">
        <v>208</v>
      </c>
      <c r="B8" s="51" t="s">
        <v>157</v>
      </c>
      <c r="C8" s="51" t="s">
        <v>159</v>
      </c>
      <c r="D8" s="124" t="s">
        <v>160</v>
      </c>
      <c r="E8" s="126">
        <v>41.36</v>
      </c>
      <c r="F8" s="126">
        <v>41.36</v>
      </c>
      <c r="G8" s="133"/>
      <c r="H8" s="133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20" customHeight="1" spans="1:19">
      <c r="A9" s="51" t="s">
        <v>161</v>
      </c>
      <c r="B9" s="51">
        <v>99</v>
      </c>
      <c r="C9" s="51">
        <v>99</v>
      </c>
      <c r="D9" s="124" t="s">
        <v>162</v>
      </c>
      <c r="E9" s="126">
        <v>2.5</v>
      </c>
      <c r="F9" s="126">
        <v>2.5</v>
      </c>
      <c r="G9" s="133"/>
      <c r="H9" s="133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ht="20" customHeight="1" spans="1:19">
      <c r="A10" s="51" t="s">
        <v>163</v>
      </c>
      <c r="B10" s="51" t="s">
        <v>164</v>
      </c>
      <c r="C10" s="51" t="s">
        <v>165</v>
      </c>
      <c r="D10" s="124" t="s">
        <v>166</v>
      </c>
      <c r="E10" s="126">
        <v>98.7</v>
      </c>
      <c r="F10" s="126">
        <v>98.7</v>
      </c>
      <c r="G10" s="133"/>
      <c r="H10" s="133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ht="20" customHeight="1" spans="1:19">
      <c r="A11" s="51" t="s">
        <v>167</v>
      </c>
      <c r="B11" s="51" t="s">
        <v>168</v>
      </c>
      <c r="C11" s="51" t="s">
        <v>168</v>
      </c>
      <c r="D11" s="124" t="s">
        <v>169</v>
      </c>
      <c r="E11" s="126">
        <v>698.04</v>
      </c>
      <c r="F11" s="126">
        <v>698.04</v>
      </c>
      <c r="G11" s="133"/>
      <c r="H11" s="133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ht="20" customHeight="1" spans="1:19">
      <c r="A12" s="51" t="s">
        <v>167</v>
      </c>
      <c r="B12" s="51" t="s">
        <v>168</v>
      </c>
      <c r="C12" s="51" t="s">
        <v>170</v>
      </c>
      <c r="D12" s="124" t="s">
        <v>171</v>
      </c>
      <c r="E12" s="126">
        <v>72.85</v>
      </c>
      <c r="F12" s="132"/>
      <c r="G12" s="126">
        <v>72.85</v>
      </c>
      <c r="H12" s="133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</row>
    <row r="13" ht="20" customHeight="1" spans="1:19">
      <c r="A13" s="51" t="s">
        <v>167</v>
      </c>
      <c r="B13" s="51" t="s">
        <v>168</v>
      </c>
      <c r="C13" s="51" t="s">
        <v>165</v>
      </c>
      <c r="D13" s="124" t="s">
        <v>172</v>
      </c>
      <c r="E13" s="126">
        <v>40</v>
      </c>
      <c r="F13" s="132"/>
      <c r="G13" s="126">
        <v>40</v>
      </c>
      <c r="H13" s="133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ht="20" customHeight="1" spans="1:19">
      <c r="A14" s="51" t="s">
        <v>173</v>
      </c>
      <c r="B14" s="51" t="s">
        <v>170</v>
      </c>
      <c r="C14" s="51" t="s">
        <v>168</v>
      </c>
      <c r="D14" s="124" t="s">
        <v>174</v>
      </c>
      <c r="E14" s="126">
        <v>62.04</v>
      </c>
      <c r="F14" s="126">
        <v>62.04</v>
      </c>
      <c r="G14" s="134"/>
      <c r="H14" s="134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A1:S5 A6:D14 H6:S6 G7:S11 F12:F13 H12:S13 G14:S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25" customWidth="1"/>
    <col min="5" max="5" width="8.95" customWidth="1"/>
    <col min="6" max="6" width="8.55833333333333" customWidth="1"/>
    <col min="7" max="7" width="7.78333333333333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0"/>
    </row>
    <row r="2" ht="37.05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15" customHeight="1" spans="1:20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30" t="s">
        <v>29</v>
      </c>
      <c r="T3" s="30"/>
    </row>
    <row r="4" ht="22.4" customHeight="1" spans="1:20">
      <c r="A4" s="52" t="s">
        <v>147</v>
      </c>
      <c r="B4" s="52"/>
      <c r="C4" s="52"/>
      <c r="D4" s="51" t="s">
        <v>148</v>
      </c>
      <c r="E4" s="52" t="s">
        <v>190</v>
      </c>
      <c r="F4" s="52" t="s">
        <v>149</v>
      </c>
      <c r="G4" s="52"/>
      <c r="H4" s="52"/>
      <c r="I4" s="52"/>
      <c r="J4" s="52" t="s">
        <v>150</v>
      </c>
      <c r="K4" s="52"/>
      <c r="L4" s="52"/>
      <c r="M4" s="52"/>
      <c r="N4" s="52"/>
      <c r="O4" s="52"/>
      <c r="P4" s="52"/>
      <c r="Q4" s="52"/>
      <c r="R4" s="52"/>
      <c r="S4" s="52"/>
      <c r="T4" s="52"/>
    </row>
    <row r="5" ht="39.65" customHeight="1" spans="1:20">
      <c r="A5" s="52" t="s">
        <v>154</v>
      </c>
      <c r="B5" s="52" t="s">
        <v>155</v>
      </c>
      <c r="C5" s="52" t="s">
        <v>156</v>
      </c>
      <c r="D5" s="51"/>
      <c r="E5" s="52"/>
      <c r="F5" s="52" t="s">
        <v>128</v>
      </c>
      <c r="G5" s="52" t="s">
        <v>191</v>
      </c>
      <c r="H5" s="52" t="s">
        <v>192</v>
      </c>
      <c r="I5" s="52" t="s">
        <v>184</v>
      </c>
      <c r="J5" s="52" t="s">
        <v>128</v>
      </c>
      <c r="K5" s="52" t="s">
        <v>193</v>
      </c>
      <c r="L5" s="52" t="s">
        <v>194</v>
      </c>
      <c r="M5" s="52" t="s">
        <v>195</v>
      </c>
      <c r="N5" s="52" t="s">
        <v>186</v>
      </c>
      <c r="O5" s="52" t="s">
        <v>196</v>
      </c>
      <c r="P5" s="52" t="s">
        <v>197</v>
      </c>
      <c r="Q5" s="52" t="s">
        <v>198</v>
      </c>
      <c r="R5" s="52" t="s">
        <v>182</v>
      </c>
      <c r="S5" s="52" t="s">
        <v>185</v>
      </c>
      <c r="T5" s="52" t="s">
        <v>189</v>
      </c>
    </row>
    <row r="6" ht="20" customHeight="1" spans="1:20">
      <c r="A6" s="52"/>
      <c r="B6" s="52"/>
      <c r="C6" s="52"/>
      <c r="D6" s="121"/>
      <c r="E6" s="122">
        <f>F6+J6</f>
        <v>1098.21</v>
      </c>
      <c r="F6" s="122">
        <f>F7+F8+F9+F10+F11+F12+F14</f>
        <v>1058.21</v>
      </c>
      <c r="G6" s="122">
        <f>G7+G8+G9+G10+G11+G14</f>
        <v>985.36</v>
      </c>
      <c r="H6" s="123">
        <f>H12</f>
        <v>72.85</v>
      </c>
      <c r="I6" s="123"/>
      <c r="J6" s="126">
        <v>40</v>
      </c>
      <c r="K6" s="123"/>
      <c r="L6" s="126">
        <v>40</v>
      </c>
      <c r="M6" s="52"/>
      <c r="N6" s="52"/>
      <c r="O6" s="52"/>
      <c r="P6" s="52"/>
      <c r="Q6" s="52"/>
      <c r="R6" s="52"/>
      <c r="S6" s="52"/>
      <c r="T6" s="52"/>
    </row>
    <row r="7" ht="20" customHeight="1" spans="1:20">
      <c r="A7" s="51">
        <v>208</v>
      </c>
      <c r="B7" s="51" t="s">
        <v>157</v>
      </c>
      <c r="C7" s="51" t="s">
        <v>157</v>
      </c>
      <c r="D7" s="124" t="s">
        <v>158</v>
      </c>
      <c r="E7" s="122">
        <v>82.72</v>
      </c>
      <c r="F7" s="122">
        <v>82.72</v>
      </c>
      <c r="G7" s="122">
        <v>82.72</v>
      </c>
      <c r="H7" s="125"/>
      <c r="I7" s="129"/>
      <c r="J7" s="129"/>
      <c r="K7" s="129"/>
      <c r="L7" s="129"/>
      <c r="M7" s="52"/>
      <c r="N7" s="52"/>
      <c r="O7" s="52"/>
      <c r="P7" s="52"/>
      <c r="Q7" s="52"/>
      <c r="R7" s="52"/>
      <c r="S7" s="52"/>
      <c r="T7" s="52"/>
    </row>
    <row r="8" ht="20" customHeight="1" spans="1:20">
      <c r="A8" s="51">
        <v>208</v>
      </c>
      <c r="B8" s="51" t="s">
        <v>157</v>
      </c>
      <c r="C8" s="51" t="s">
        <v>159</v>
      </c>
      <c r="D8" s="124" t="s">
        <v>160</v>
      </c>
      <c r="E8" s="126">
        <v>41.36</v>
      </c>
      <c r="F8" s="126">
        <v>41.36</v>
      </c>
      <c r="G8" s="126">
        <v>41.36</v>
      </c>
      <c r="H8" s="125"/>
      <c r="I8" s="129"/>
      <c r="J8" s="129"/>
      <c r="K8" s="129"/>
      <c r="L8" s="129"/>
      <c r="M8" s="52"/>
      <c r="N8" s="52"/>
      <c r="O8" s="52"/>
      <c r="P8" s="52"/>
      <c r="Q8" s="52"/>
      <c r="R8" s="52"/>
      <c r="S8" s="52"/>
      <c r="T8" s="52"/>
    </row>
    <row r="9" ht="20" customHeight="1" spans="1:20">
      <c r="A9" s="51" t="s">
        <v>161</v>
      </c>
      <c r="B9" s="51">
        <v>99</v>
      </c>
      <c r="C9" s="51">
        <v>99</v>
      </c>
      <c r="D9" s="124" t="s">
        <v>162</v>
      </c>
      <c r="E9" s="126">
        <v>2.5</v>
      </c>
      <c r="F9" s="126">
        <v>2.5</v>
      </c>
      <c r="G9" s="126">
        <v>2.5</v>
      </c>
      <c r="H9" s="125"/>
      <c r="I9" s="129"/>
      <c r="J9" s="129"/>
      <c r="K9" s="129"/>
      <c r="L9" s="129"/>
      <c r="M9" s="52"/>
      <c r="N9" s="52"/>
      <c r="O9" s="52"/>
      <c r="P9" s="52"/>
      <c r="Q9" s="52"/>
      <c r="R9" s="52"/>
      <c r="S9" s="52"/>
      <c r="T9" s="52"/>
    </row>
    <row r="10" ht="20" customHeight="1" spans="1:20">
      <c r="A10" s="51" t="s">
        <v>163</v>
      </c>
      <c r="B10" s="51" t="s">
        <v>164</v>
      </c>
      <c r="C10" s="51" t="s">
        <v>165</v>
      </c>
      <c r="D10" s="124" t="s">
        <v>166</v>
      </c>
      <c r="E10" s="126">
        <v>98.7</v>
      </c>
      <c r="F10" s="126">
        <v>98.7</v>
      </c>
      <c r="G10" s="126">
        <v>98.7</v>
      </c>
      <c r="H10" s="125"/>
      <c r="I10" s="129"/>
      <c r="J10" s="129"/>
      <c r="K10" s="129"/>
      <c r="L10" s="129"/>
      <c r="M10" s="52"/>
      <c r="N10" s="52"/>
      <c r="O10" s="52"/>
      <c r="P10" s="52"/>
      <c r="Q10" s="52"/>
      <c r="R10" s="52"/>
      <c r="S10" s="52"/>
      <c r="T10" s="52"/>
    </row>
    <row r="11" ht="20" customHeight="1" spans="1:20">
      <c r="A11" s="51" t="s">
        <v>167</v>
      </c>
      <c r="B11" s="51" t="s">
        <v>168</v>
      </c>
      <c r="C11" s="51" t="s">
        <v>168</v>
      </c>
      <c r="D11" s="124" t="s">
        <v>169</v>
      </c>
      <c r="E11" s="126">
        <v>698.04</v>
      </c>
      <c r="F11" s="126">
        <v>698.04</v>
      </c>
      <c r="G11" s="126">
        <v>698.04</v>
      </c>
      <c r="H11" s="125"/>
      <c r="I11" s="129"/>
      <c r="J11" s="129"/>
      <c r="K11" s="129"/>
      <c r="L11" s="129"/>
      <c r="M11" s="52"/>
      <c r="N11" s="52"/>
      <c r="O11" s="52"/>
      <c r="P11" s="52"/>
      <c r="Q11" s="52"/>
      <c r="R11" s="52"/>
      <c r="S11" s="52"/>
      <c r="T11" s="52"/>
    </row>
    <row r="12" ht="20" customHeight="1" spans="1:20">
      <c r="A12" s="51" t="s">
        <v>167</v>
      </c>
      <c r="B12" s="51" t="s">
        <v>168</v>
      </c>
      <c r="C12" s="51" t="s">
        <v>170</v>
      </c>
      <c r="D12" s="124" t="s">
        <v>171</v>
      </c>
      <c r="E12" s="126">
        <v>72.85</v>
      </c>
      <c r="F12" s="126">
        <v>72.85</v>
      </c>
      <c r="G12" s="122"/>
      <c r="H12" s="126">
        <v>72.85</v>
      </c>
      <c r="I12" s="129"/>
      <c r="J12" s="129"/>
      <c r="K12" s="129"/>
      <c r="L12" s="129"/>
      <c r="M12" s="52"/>
      <c r="N12" s="52"/>
      <c r="O12" s="52"/>
      <c r="P12" s="52"/>
      <c r="Q12" s="52"/>
      <c r="R12" s="52"/>
      <c r="S12" s="52"/>
      <c r="T12" s="52"/>
    </row>
    <row r="13" ht="20" customHeight="1" spans="1:20">
      <c r="A13" s="51" t="s">
        <v>167</v>
      </c>
      <c r="B13" s="51" t="s">
        <v>168</v>
      </c>
      <c r="C13" s="51" t="s">
        <v>165</v>
      </c>
      <c r="D13" s="124" t="s">
        <v>172</v>
      </c>
      <c r="E13" s="126">
        <v>40</v>
      </c>
      <c r="F13" s="127"/>
      <c r="G13" s="122"/>
      <c r="H13" s="128"/>
      <c r="I13" s="129"/>
      <c r="J13" s="126">
        <v>40</v>
      </c>
      <c r="K13" s="129"/>
      <c r="L13" s="126">
        <v>40</v>
      </c>
      <c r="M13" s="52"/>
      <c r="N13" s="52"/>
      <c r="O13" s="52"/>
      <c r="P13" s="52"/>
      <c r="Q13" s="52"/>
      <c r="R13" s="52"/>
      <c r="S13" s="52"/>
      <c r="T13" s="52"/>
    </row>
    <row r="14" ht="20" customHeight="1" spans="1:20">
      <c r="A14" s="51" t="s">
        <v>173</v>
      </c>
      <c r="B14" s="51" t="s">
        <v>170</v>
      </c>
      <c r="C14" s="51" t="s">
        <v>168</v>
      </c>
      <c r="D14" s="124" t="s">
        <v>174</v>
      </c>
      <c r="E14" s="126">
        <v>62.04</v>
      </c>
      <c r="F14" s="126">
        <v>62.04</v>
      </c>
      <c r="G14" s="126">
        <v>62.04</v>
      </c>
      <c r="H14" s="125"/>
      <c r="I14" s="129"/>
      <c r="J14" s="129"/>
      <c r="K14" s="129"/>
      <c r="L14" s="129"/>
      <c r="M14" s="52"/>
      <c r="N14" s="52"/>
      <c r="O14" s="52"/>
      <c r="P14" s="52"/>
      <c r="Q14" s="52"/>
      <c r="R14" s="52"/>
      <c r="S14" s="52"/>
      <c r="T14" s="52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A8" sqref="A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0"/>
    </row>
    <row r="2" ht="31.9" customHeight="1" spans="1:4">
      <c r="A2" s="37" t="s">
        <v>11</v>
      </c>
      <c r="B2" s="37"/>
      <c r="C2" s="37"/>
      <c r="D2" s="37"/>
    </row>
    <row r="3" ht="18.95" customHeight="1" spans="1:5">
      <c r="A3" s="22" t="s">
        <v>28</v>
      </c>
      <c r="B3" s="22"/>
      <c r="C3" s="22"/>
      <c r="D3" s="30" t="s">
        <v>29</v>
      </c>
      <c r="E3" s="20"/>
    </row>
    <row r="4" s="36" customFormat="1" ht="20.2" customHeight="1" spans="1:5">
      <c r="A4" s="99" t="s">
        <v>30</v>
      </c>
      <c r="B4" s="99"/>
      <c r="C4" s="99" t="s">
        <v>31</v>
      </c>
      <c r="D4" s="99"/>
      <c r="E4" s="20"/>
    </row>
    <row r="5" s="36" customFormat="1" ht="20.2" customHeight="1" spans="1:5">
      <c r="A5" s="99" t="s">
        <v>32</v>
      </c>
      <c r="B5" s="99" t="s">
        <v>33</v>
      </c>
      <c r="C5" s="99" t="s">
        <v>32</v>
      </c>
      <c r="D5" s="99" t="s">
        <v>33</v>
      </c>
      <c r="E5" s="20"/>
    </row>
    <row r="6" s="36" customFormat="1" ht="20.2" customHeight="1" spans="1:5">
      <c r="A6" s="117" t="s">
        <v>199</v>
      </c>
      <c r="B6" s="118">
        <f>B7+B10+B11+B12</f>
        <v>1098.21</v>
      </c>
      <c r="C6" s="117" t="s">
        <v>200</v>
      </c>
      <c r="D6" s="107">
        <f>D7+D8+D9+D10+D11+D12+D13+D14+D15+D16+D17+D18+D19+D20+D21+D22+D23+D24+D26+D25+D27+D28+D29+D30+D31+D32+D33+D34+D35+D36</f>
        <v>1098.21</v>
      </c>
      <c r="E6" s="20"/>
    </row>
    <row r="7" s="36" customFormat="1" ht="20.2" customHeight="1" spans="1:5">
      <c r="A7" s="49" t="s">
        <v>201</v>
      </c>
      <c r="B7" s="47">
        <v>1098.21</v>
      </c>
      <c r="C7" s="49" t="s">
        <v>38</v>
      </c>
      <c r="D7" s="119"/>
      <c r="E7" s="20"/>
    </row>
    <row r="8" s="36" customFormat="1" ht="20.2" customHeight="1" spans="1:5">
      <c r="A8" s="120" t="s">
        <v>202</v>
      </c>
      <c r="B8" s="47">
        <v>1098.21</v>
      </c>
      <c r="C8" s="49" t="s">
        <v>42</v>
      </c>
      <c r="D8" s="119"/>
      <c r="E8" s="20"/>
    </row>
    <row r="9" s="36" customFormat="1" ht="31.05" customHeight="1" spans="1:5">
      <c r="A9" s="120" t="s">
        <v>203</v>
      </c>
      <c r="B9" s="47"/>
      <c r="C9" s="49" t="s">
        <v>46</v>
      </c>
      <c r="D9" s="119"/>
      <c r="E9" s="20"/>
    </row>
    <row r="10" s="36" customFormat="1" ht="20.2" customHeight="1" spans="1:5">
      <c r="A10" s="49" t="s">
        <v>204</v>
      </c>
      <c r="B10" s="47"/>
      <c r="C10" s="49" t="s">
        <v>50</v>
      </c>
      <c r="D10" s="119"/>
      <c r="E10" s="20"/>
    </row>
    <row r="11" s="36" customFormat="1" ht="20.2" customHeight="1" spans="1:5">
      <c r="A11" s="49" t="s">
        <v>205</v>
      </c>
      <c r="B11" s="47"/>
      <c r="C11" s="49" t="s">
        <v>54</v>
      </c>
      <c r="D11" s="119"/>
      <c r="E11" s="20"/>
    </row>
    <row r="12" s="36" customFormat="1" ht="20.2" customHeight="1" spans="1:5">
      <c r="A12" s="49" t="s">
        <v>206</v>
      </c>
      <c r="B12" s="47"/>
      <c r="C12" s="49" t="s">
        <v>58</v>
      </c>
      <c r="D12" s="119"/>
      <c r="E12" s="20"/>
    </row>
    <row r="13" s="36" customFormat="1" ht="20.2" customHeight="1" spans="1:5">
      <c r="A13" s="117" t="s">
        <v>207</v>
      </c>
      <c r="B13" s="118"/>
      <c r="C13" s="49" t="s">
        <v>62</v>
      </c>
      <c r="D13" s="119"/>
      <c r="E13" s="20"/>
    </row>
    <row r="14" s="36" customFormat="1" ht="20.2" customHeight="1" spans="1:5">
      <c r="A14" s="49" t="s">
        <v>201</v>
      </c>
      <c r="B14" s="47"/>
      <c r="C14" s="49" t="s">
        <v>66</v>
      </c>
      <c r="D14" s="119">
        <v>126.58</v>
      </c>
      <c r="E14" s="20"/>
    </row>
    <row r="15" s="36" customFormat="1" ht="20.2" customHeight="1" spans="1:5">
      <c r="A15" s="49" t="s">
        <v>204</v>
      </c>
      <c r="B15" s="47"/>
      <c r="C15" s="49" t="s">
        <v>70</v>
      </c>
      <c r="D15" s="119"/>
      <c r="E15" s="20"/>
    </row>
    <row r="16" s="36" customFormat="1" ht="20.2" customHeight="1" spans="1:5">
      <c r="A16" s="49" t="s">
        <v>205</v>
      </c>
      <c r="B16" s="47"/>
      <c r="C16" s="49" t="s">
        <v>74</v>
      </c>
      <c r="D16" s="119">
        <v>98.7</v>
      </c>
      <c r="E16" s="20"/>
    </row>
    <row r="17" s="36" customFormat="1" ht="20.2" customHeight="1" spans="1:5">
      <c r="A17" s="49" t="s">
        <v>206</v>
      </c>
      <c r="B17" s="47"/>
      <c r="C17" s="49" t="s">
        <v>78</v>
      </c>
      <c r="D17" s="119"/>
      <c r="E17" s="20"/>
    </row>
    <row r="18" s="36" customFormat="1" ht="20.2" customHeight="1" spans="1:5">
      <c r="A18" s="49"/>
      <c r="B18" s="47"/>
      <c r="C18" s="49" t="s">
        <v>82</v>
      </c>
      <c r="D18" s="119">
        <v>810.89</v>
      </c>
      <c r="E18" s="20"/>
    </row>
    <row r="19" s="36" customFormat="1" ht="20.2" customHeight="1" spans="1:5">
      <c r="A19" s="49"/>
      <c r="B19" s="49"/>
      <c r="C19" s="49" t="s">
        <v>86</v>
      </c>
      <c r="D19" s="119"/>
      <c r="E19" s="20"/>
    </row>
    <row r="20" s="36" customFormat="1" ht="20.2" customHeight="1" spans="1:5">
      <c r="A20" s="49"/>
      <c r="B20" s="49"/>
      <c r="C20" s="49" t="s">
        <v>90</v>
      </c>
      <c r="D20" s="119"/>
      <c r="E20" s="20"/>
    </row>
    <row r="21" s="36" customFormat="1" ht="20.2" customHeight="1" spans="1:5">
      <c r="A21" s="49"/>
      <c r="B21" s="49"/>
      <c r="C21" s="49" t="s">
        <v>94</v>
      </c>
      <c r="D21" s="119"/>
      <c r="E21" s="20"/>
    </row>
    <row r="22" s="36" customFormat="1" ht="20.2" customHeight="1" spans="1:5">
      <c r="A22" s="49"/>
      <c r="B22" s="49"/>
      <c r="C22" s="49" t="s">
        <v>97</v>
      </c>
      <c r="D22" s="119"/>
      <c r="E22" s="20"/>
    </row>
    <row r="23" s="36" customFormat="1" ht="20.2" customHeight="1" spans="1:5">
      <c r="A23" s="49"/>
      <c r="B23" s="49"/>
      <c r="C23" s="49" t="s">
        <v>100</v>
      </c>
      <c r="D23" s="119"/>
      <c r="E23" s="20"/>
    </row>
    <row r="24" s="36" customFormat="1" ht="20.2" customHeight="1" spans="1:5">
      <c r="A24" s="49"/>
      <c r="B24" s="49"/>
      <c r="C24" s="49" t="s">
        <v>102</v>
      </c>
      <c r="D24" s="119"/>
      <c r="E24" s="20"/>
    </row>
    <row r="25" s="36" customFormat="1" ht="20.2" customHeight="1" spans="1:5">
      <c r="A25" s="49"/>
      <c r="B25" s="49"/>
      <c r="C25" s="49" t="s">
        <v>104</v>
      </c>
      <c r="D25" s="119"/>
      <c r="E25" s="20"/>
    </row>
    <row r="26" s="36" customFormat="1" ht="20.2" customHeight="1" spans="1:5">
      <c r="A26" s="49"/>
      <c r="B26" s="49"/>
      <c r="C26" s="49" t="s">
        <v>106</v>
      </c>
      <c r="D26" s="119">
        <v>62.04</v>
      </c>
      <c r="E26" s="20"/>
    </row>
    <row r="27" s="36" customFormat="1" ht="20.2" customHeight="1" spans="1:5">
      <c r="A27" s="49"/>
      <c r="B27" s="49"/>
      <c r="C27" s="49" t="s">
        <v>108</v>
      </c>
      <c r="D27" s="119"/>
      <c r="E27" s="20"/>
    </row>
    <row r="28" s="36" customFormat="1" ht="20.2" customHeight="1" spans="1:5">
      <c r="A28" s="49"/>
      <c r="B28" s="49"/>
      <c r="C28" s="49" t="s">
        <v>110</v>
      </c>
      <c r="D28" s="119"/>
      <c r="E28" s="20"/>
    </row>
    <row r="29" s="36" customFormat="1" ht="20.2" customHeight="1" spans="1:5">
      <c r="A29" s="49"/>
      <c r="B29" s="49"/>
      <c r="C29" s="49" t="s">
        <v>112</v>
      </c>
      <c r="D29" s="119"/>
      <c r="E29" s="20"/>
    </row>
    <row r="30" s="36" customFormat="1" ht="20.2" customHeight="1" spans="1:5">
      <c r="A30" s="49"/>
      <c r="B30" s="49"/>
      <c r="C30" s="49" t="s">
        <v>114</v>
      </c>
      <c r="D30" s="119"/>
      <c r="E30" s="20"/>
    </row>
    <row r="31" s="36" customFormat="1" ht="20.2" customHeight="1" spans="1:5">
      <c r="A31" s="49"/>
      <c r="B31" s="49"/>
      <c r="C31" s="49" t="s">
        <v>116</v>
      </c>
      <c r="D31" s="119"/>
      <c r="E31" s="20"/>
    </row>
    <row r="32" s="36" customFormat="1" ht="20.2" customHeight="1" spans="1:5">
      <c r="A32" s="49"/>
      <c r="B32" s="49"/>
      <c r="C32" s="49" t="s">
        <v>118</v>
      </c>
      <c r="D32" s="119"/>
      <c r="E32" s="20"/>
    </row>
    <row r="33" s="36" customFormat="1" ht="20.2" customHeight="1" spans="1:5">
      <c r="A33" s="49"/>
      <c r="B33" s="49"/>
      <c r="C33" s="49" t="s">
        <v>120</v>
      </c>
      <c r="D33" s="119"/>
      <c r="E33" s="20"/>
    </row>
    <row r="34" s="36" customFormat="1" ht="20.2" customHeight="1" spans="1:5">
      <c r="A34" s="49"/>
      <c r="B34" s="49"/>
      <c r="C34" s="49" t="s">
        <v>121</v>
      </c>
      <c r="D34" s="119"/>
      <c r="E34" s="20"/>
    </row>
    <row r="35" s="36" customFormat="1" ht="20.2" customHeight="1" spans="1:5">
      <c r="A35" s="49"/>
      <c r="B35" s="49"/>
      <c r="C35" s="49" t="s">
        <v>122</v>
      </c>
      <c r="D35" s="119"/>
      <c r="E35" s="20"/>
    </row>
    <row r="36" s="36" customFormat="1" ht="20.2" customHeight="1" spans="1:5">
      <c r="A36" s="49"/>
      <c r="B36" s="49"/>
      <c r="C36" s="49" t="s">
        <v>123</v>
      </c>
      <c r="D36" s="119"/>
      <c r="E36" s="20"/>
    </row>
    <row r="37" s="36" customFormat="1" ht="20.2" customHeight="1" spans="1:5">
      <c r="A37" s="49"/>
      <c r="B37" s="49"/>
      <c r="C37" s="49"/>
      <c r="D37" s="49"/>
      <c r="E37" s="20"/>
    </row>
    <row r="38" s="36" customFormat="1" ht="20.2" customHeight="1" spans="1:5">
      <c r="A38" s="117"/>
      <c r="B38" s="117"/>
      <c r="C38" s="117" t="s">
        <v>208</v>
      </c>
      <c r="D38" s="118"/>
      <c r="E38" s="50"/>
    </row>
    <row r="39" s="36" customFormat="1" ht="20.2" customHeight="1" spans="1:5">
      <c r="A39" s="117"/>
      <c r="B39" s="117"/>
      <c r="C39" s="117"/>
      <c r="D39" s="117"/>
      <c r="E39" s="50"/>
    </row>
    <row r="40" s="36" customFormat="1" ht="20.2" customHeight="1" spans="1:5">
      <c r="A40" s="99" t="s">
        <v>209</v>
      </c>
      <c r="B40" s="118">
        <f>B13+B6</f>
        <v>1098.21</v>
      </c>
      <c r="C40" s="99" t="s">
        <v>210</v>
      </c>
      <c r="D40" s="107">
        <f>D38+D6</f>
        <v>1098.21</v>
      </c>
      <c r="E40" s="50"/>
    </row>
    <row r="41" s="36" customFormat="1" ht="11.25"/>
    <row r="42" s="36" customFormat="1" ht="11.25"/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3" sqref="J3:K3"/>
    </sheetView>
  </sheetViews>
  <sheetFormatPr defaultColWidth="10" defaultRowHeight="13.5"/>
  <cols>
    <col min="1" max="2" width="4.88333333333333" customWidth="1"/>
    <col min="3" max="3" width="5.96666666666667" customWidth="1"/>
    <col min="4" max="4" width="24.625" customWidth="1"/>
    <col min="5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0"/>
    </row>
    <row r="2" ht="43.1" customHeight="1" spans="1:11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9" customHeight="1" spans="1:11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30" t="s">
        <v>29</v>
      </c>
      <c r="K3" s="30"/>
    </row>
    <row r="4" s="36" customFormat="1" ht="25" customHeight="1" spans="1:11">
      <c r="A4" s="99" t="s">
        <v>147</v>
      </c>
      <c r="B4" s="99"/>
      <c r="C4" s="99"/>
      <c r="D4" s="99" t="s">
        <v>148</v>
      </c>
      <c r="E4" s="99" t="s">
        <v>128</v>
      </c>
      <c r="F4" s="99" t="s">
        <v>149</v>
      </c>
      <c r="G4" s="99"/>
      <c r="H4" s="99"/>
      <c r="I4" s="99"/>
      <c r="J4" s="99"/>
      <c r="K4" s="99" t="s">
        <v>150</v>
      </c>
    </row>
    <row r="5" s="36" customFormat="1" ht="20.7" customHeight="1" spans="1:11">
      <c r="A5" s="99"/>
      <c r="B5" s="99"/>
      <c r="C5" s="99"/>
      <c r="D5" s="99"/>
      <c r="E5" s="99"/>
      <c r="F5" s="99" t="s">
        <v>131</v>
      </c>
      <c r="G5" s="99" t="s">
        <v>211</v>
      </c>
      <c r="H5" s="99"/>
      <c r="I5" s="99"/>
      <c r="J5" s="99" t="s">
        <v>212</v>
      </c>
      <c r="K5" s="99"/>
    </row>
    <row r="6" s="36" customFormat="1" ht="28.45" customHeight="1" spans="1:11">
      <c r="A6" s="99" t="s">
        <v>154</v>
      </c>
      <c r="B6" s="99" t="s">
        <v>155</v>
      </c>
      <c r="C6" s="99" t="s">
        <v>156</v>
      </c>
      <c r="D6" s="99"/>
      <c r="E6" s="99"/>
      <c r="F6" s="99"/>
      <c r="G6" s="99" t="s">
        <v>191</v>
      </c>
      <c r="H6" s="99" t="s">
        <v>213</v>
      </c>
      <c r="I6" s="99" t="s">
        <v>184</v>
      </c>
      <c r="J6" s="99"/>
      <c r="K6" s="99"/>
    </row>
    <row r="7" s="36" customFormat="1" ht="25" customHeight="1" spans="1:12">
      <c r="A7" s="109"/>
      <c r="B7" s="109"/>
      <c r="C7" s="109"/>
      <c r="D7" s="110"/>
      <c r="E7" s="105">
        <f>F7+K7</f>
        <v>1098.21</v>
      </c>
      <c r="F7" s="105">
        <f>G7+H7+I7+J7</f>
        <v>1058.21</v>
      </c>
      <c r="G7" s="105">
        <f>G8+G9+G10+G11+G12+G15</f>
        <v>985.36</v>
      </c>
      <c r="H7" s="105"/>
      <c r="I7" s="113"/>
      <c r="J7" s="113">
        <f>J13</f>
        <v>72.85</v>
      </c>
      <c r="K7" s="114">
        <f>K14</f>
        <v>40</v>
      </c>
      <c r="L7" s="115"/>
    </row>
    <row r="8" s="36" customFormat="1" ht="25" customHeight="1" spans="1:12">
      <c r="A8" s="99">
        <v>208</v>
      </c>
      <c r="B8" s="99" t="s">
        <v>157</v>
      </c>
      <c r="C8" s="99" t="s">
        <v>157</v>
      </c>
      <c r="D8" s="104" t="s">
        <v>158</v>
      </c>
      <c r="E8" s="105">
        <v>82.72</v>
      </c>
      <c r="F8" s="105">
        <v>82.72</v>
      </c>
      <c r="G8" s="105">
        <v>82.72</v>
      </c>
      <c r="H8" s="105"/>
      <c r="I8" s="113"/>
      <c r="J8" s="113"/>
      <c r="K8" s="116"/>
      <c r="L8" s="115"/>
    </row>
    <row r="9" s="36" customFormat="1" ht="25" customHeight="1" spans="1:12">
      <c r="A9" s="99">
        <v>208</v>
      </c>
      <c r="B9" s="99" t="s">
        <v>157</v>
      </c>
      <c r="C9" s="99" t="s">
        <v>159</v>
      </c>
      <c r="D9" s="104" t="s">
        <v>160</v>
      </c>
      <c r="E9" s="106">
        <v>41.36</v>
      </c>
      <c r="F9" s="106">
        <v>41.36</v>
      </c>
      <c r="G9" s="106">
        <v>41.36</v>
      </c>
      <c r="H9" s="105"/>
      <c r="I9" s="113"/>
      <c r="J9" s="113"/>
      <c r="K9" s="116"/>
      <c r="L9" s="115"/>
    </row>
    <row r="10" s="36" customFormat="1" ht="25" customHeight="1" spans="1:12">
      <c r="A10" s="99" t="s">
        <v>161</v>
      </c>
      <c r="B10" s="99">
        <v>99</v>
      </c>
      <c r="C10" s="99">
        <v>99</v>
      </c>
      <c r="D10" s="104" t="s">
        <v>162</v>
      </c>
      <c r="E10" s="106">
        <v>2.5</v>
      </c>
      <c r="F10" s="106">
        <v>2.5</v>
      </c>
      <c r="G10" s="106">
        <v>2.5</v>
      </c>
      <c r="H10" s="105"/>
      <c r="I10" s="113"/>
      <c r="J10" s="113"/>
      <c r="K10" s="116"/>
      <c r="L10" s="115"/>
    </row>
    <row r="11" s="36" customFormat="1" ht="25" customHeight="1" spans="1:12">
      <c r="A11" s="99" t="s">
        <v>163</v>
      </c>
      <c r="B11" s="99" t="s">
        <v>164</v>
      </c>
      <c r="C11" s="99" t="s">
        <v>165</v>
      </c>
      <c r="D11" s="104" t="s">
        <v>166</v>
      </c>
      <c r="E11" s="106">
        <v>98.7</v>
      </c>
      <c r="F11" s="106">
        <v>98.7</v>
      </c>
      <c r="G11" s="106">
        <v>98.7</v>
      </c>
      <c r="H11" s="105"/>
      <c r="I11" s="113"/>
      <c r="J11" s="113"/>
      <c r="K11" s="116"/>
      <c r="L11" s="115"/>
    </row>
    <row r="12" s="36" customFormat="1" ht="25" customHeight="1" spans="1:12">
      <c r="A12" s="99" t="s">
        <v>167</v>
      </c>
      <c r="B12" s="99" t="s">
        <v>168</v>
      </c>
      <c r="C12" s="99" t="s">
        <v>168</v>
      </c>
      <c r="D12" s="104" t="s">
        <v>169</v>
      </c>
      <c r="E12" s="106">
        <v>698.04</v>
      </c>
      <c r="F12" s="106">
        <v>698.04</v>
      </c>
      <c r="G12" s="106">
        <v>698.04</v>
      </c>
      <c r="H12" s="105"/>
      <c r="I12" s="113"/>
      <c r="J12" s="113"/>
      <c r="K12" s="116"/>
      <c r="L12" s="115"/>
    </row>
    <row r="13" s="36" customFormat="1" ht="25" customHeight="1" spans="1:12">
      <c r="A13" s="99" t="s">
        <v>167</v>
      </c>
      <c r="B13" s="99" t="s">
        <v>168</v>
      </c>
      <c r="C13" s="99" t="s">
        <v>170</v>
      </c>
      <c r="D13" s="104" t="s">
        <v>171</v>
      </c>
      <c r="E13" s="106">
        <v>72.85</v>
      </c>
      <c r="F13" s="106">
        <v>72.85</v>
      </c>
      <c r="G13" s="111"/>
      <c r="H13" s="105"/>
      <c r="I13" s="113"/>
      <c r="J13" s="106">
        <v>72.85</v>
      </c>
      <c r="K13" s="116"/>
      <c r="L13" s="115"/>
    </row>
    <row r="14" s="36" customFormat="1" ht="25" customHeight="1" spans="1:12">
      <c r="A14" s="99" t="s">
        <v>167</v>
      </c>
      <c r="B14" s="99" t="s">
        <v>168</v>
      </c>
      <c r="C14" s="99" t="s">
        <v>165</v>
      </c>
      <c r="D14" s="104" t="s">
        <v>172</v>
      </c>
      <c r="E14" s="106">
        <v>40</v>
      </c>
      <c r="F14" s="106"/>
      <c r="G14" s="112"/>
      <c r="H14" s="105"/>
      <c r="I14" s="113"/>
      <c r="J14" s="113"/>
      <c r="K14" s="106">
        <v>40</v>
      </c>
      <c r="L14" s="115"/>
    </row>
    <row r="15" s="36" customFormat="1" ht="25" customHeight="1" spans="1:12">
      <c r="A15" s="99" t="s">
        <v>173</v>
      </c>
      <c r="B15" s="99" t="s">
        <v>170</v>
      </c>
      <c r="C15" s="99" t="s">
        <v>168</v>
      </c>
      <c r="D15" s="104" t="s">
        <v>174</v>
      </c>
      <c r="E15" s="106">
        <v>62.04</v>
      </c>
      <c r="F15" s="106">
        <v>62.04</v>
      </c>
      <c r="G15" s="106">
        <v>62.04</v>
      </c>
      <c r="H15" s="105"/>
      <c r="I15" s="113"/>
      <c r="J15" s="113"/>
      <c r="K15" s="116"/>
      <c r="L15" s="115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