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20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<sst xmlns="http://schemas.openxmlformats.org/spreadsheetml/2006/main" count="766" uniqueCount="350">
  <si>
    <t>2025年部门预算公开表</t>
  </si>
  <si>
    <t>单位编码：</t>
  </si>
  <si>
    <t>单位名称：</t>
  </si>
  <si>
    <t>岳阳市南湖新区统战部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</si>
  <si>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</si>
  <si>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</si>
  <si>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</si>
  <si>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</si>
  <si>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</si>
  <si>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</si>
  <si>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</si>
  <si>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</si>
  <si>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</si>
  <si>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</si>
  <si>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</si>
  <si>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</si>
  <si>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</si>
  <si>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</si>
  <si>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</si>
  <si>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</si>
  <si>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</si>
  <si>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</si>
  <si>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</si>
  <si>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</si>
  <si>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</si>
  <si>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</si>
  <si>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</si>
  <si>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</si>
  <si>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r>
      <rPr>
        <b/>
        <sz val="9"/>
        <rFont val="SimSun"/>
        <charset val="134"/>
      </rPr>
      <t>单位：岳阳市南湖新区</t>
    </r>
    <r>
      <rPr>
        <b/>
        <sz val="9"/>
        <color theme="1"/>
        <rFont val="SimSun"/>
        <charset val="134"/>
      </rPr>
      <t>统战部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</si>
  <si>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</si>
  <si>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</si>
  <si>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</si>
  <si>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</si>
  <si>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</si>
  <si>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</si>
  <si>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</si>
  <si>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</si>
  <si>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</si>
  <si>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</si>
  <si>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</si>
  <si>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</si>
  <si>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</si>
  <si>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</si>
  <si>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</si>
  <si>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</si>
  <si>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</si>
  <si>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</si>
  <si>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</si>
  <si>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</si>
  <si>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</si>
  <si>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</si>
  <si>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</si>
  <si>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</si>
  <si>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</si>
  <si>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</si>
  <si>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</si>
  <si>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</si>
  <si>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</si>
  <si>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</si>
  <si>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</si>
  <si>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</si>
  <si>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</si>
  <si>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</si>
  <si>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</si>
  <si>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</si>
  <si>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</si>
  <si>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</si>
  <si>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</si>
  <si>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</si>
  <si>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</si>
  <si>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</si>
  <si>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</si>
  <si>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</si>
  <si>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</si>
  <si>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</si>
  <si>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</si>
  <si>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</si>
  <si>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</si>
  <si>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</si>
  <si>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</si>
  <si>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</si>
  <si>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</si>
  <si>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</si>
  <si>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</si>
  <si>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</si>
  <si>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</si>
  <si>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</si>
  <si>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</si>
  <si>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</si>
  <si>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</si>
  <si>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</si>
  <si>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</si>
  <si>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</si>
  <si>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</si>
  <si>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</si>
  <si>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</si>
  <si>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</si>
  <si>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</si>
  <si>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</si>
  <si>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</si>
  <si>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</si>
  <si>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</si>
  <si>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</si>
  <si>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</si>
  <si>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</si>
  <si>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</si>
  <si>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</si>
  <si>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</si>
  <si>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</si>
  <si>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</si>
  <si>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</si>
  <si>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</si>
  <si>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</si>
  <si>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</si>
  <si>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</si>
  <si>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</si>
  <si>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</si>
  <si>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</si>
  <si>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</si>
  <si>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</si>
  <si>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</si>
  <si>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</si>
  <si>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</si>
  <si>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</si>
  <si>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</si>
  <si>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</si>
  <si>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单位：岳阳市南湖新区统战部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</si>
  <si>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</si>
  <si>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</si>
  <si>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</si>
  <si>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</si>
  <si>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</si>
  <si>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</si>
  <si>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</si>
  <si>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</si>
  <si>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</si>
  <si>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</si>
  <si>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</si>
  <si>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</si>
  <si>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</si>
  <si>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</si>
  <si>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</si>
  <si>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</si>
  <si>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</si>
  <si>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</si>
  <si>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</si>
  <si>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</si>
  <si>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</si>
  <si>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</si>
  <si>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</si>
  <si>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</si>
  <si>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</si>
  <si>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</si>
  <si>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</si>
  <si>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</si>
  <si>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</si>
  <si>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</si>
  <si>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</si>
  <si>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</si>
  <si>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</si>
  <si>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</si>
  <si>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</si>
  <si>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05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</si>
  <si>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</si>
  <si>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</si>
  <si>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</si>
  <si>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</si>
  <si>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</si>
  <si>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</si>
  <si>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</si>
  <si>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</si>
  <si>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</si>
  <si>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</si>
  <si>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</si>
  <si>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</si>
  <si>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</si>
  <si>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</si>
  <si>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</si>
  <si>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</si>
  <si>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</si>
  <si>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</si>
  <si>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</si>
  <si>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</si>
  <si>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</si>
  <si>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</si>
  <si>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</si>
  <si>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</si>
  <si>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</si>
  <si>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</si>
  <si>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</si>
  <si>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</si>
  <si>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</si>
  <si>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</si>
  <si>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</si>
  <si>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</si>
  <si>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</si>
  <si>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</si>
  <si>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</si>
  <si>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</si>
  <si>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</si>
  <si>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</si>
  <si>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</si>
  <si>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</si>
  <si>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</si>
  <si>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</si>
  <si>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</si>
  <si>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</si>
  <si>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</si>
  <si>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</si>
  <si>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</si>
  <si>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</si>
  <si>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</si>
  <si>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</si>
  <si>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</si>
  <si>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</si>
  <si>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</si>
  <si>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</si>
  <si>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</si>
  <si>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</si>
  <si>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</si>
  <si>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</si>
  <si>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</si>
  <si>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</si>
  <si>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</si>
  <si>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</si>
  <si>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</si>
  <si>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</si>
  <si>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</si>
  <si>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</si>
  <si>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</si>
  <si>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</si>
  <si>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</si>
  <si>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</si>
  <si>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</si>
  <si>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</si>
  <si>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</si>
  <si>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</si>
  <si>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</si>
  <si>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</si>
  <si>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</si>
  <si>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</si>
  <si>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</si>
  <si>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</si>
  <si>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</si>
  <si>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</si>
  <si>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</si>
  <si>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</si>
  <si>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</si>
  <si>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</si>
  <si>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</si>
  <si>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</si>
  <si>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</si>
  <si>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</si>
  <si>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</si>
  <si>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</si>
  <si>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</si>
  <si>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</si>
  <si>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</si>
  <si>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</si>
  <si>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</si>
  <si>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</si>
  <si>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</si>
  <si>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</si>
  <si>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</si>
  <si>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</si>
  <si>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</si>
  <si>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</si>
  <si>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</si>
  <si>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</si>
  <si>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</si>
  <si>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</si>
  <si>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</si>
  <si>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</si>
  <si>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</si>
  <si>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</si>
  <si>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</si>
  <si>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</si>
  <si>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</si>
  <si>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</si>
  <si>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</si>
  <si>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</si>
  <si>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</si>
  <si>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</si>
  <si>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</si>
  <si>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</si>
  <si>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</si>
  <si>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</si>
  <si>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</si>
  <si>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</si>
  <si>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</si>
  <si>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</si>
  <si>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</si>
  <si>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</si>
  <si>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</si>
  <si>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</si>
  <si>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</si>
  <si>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</si>
  <si>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</si>
  <si>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统战部专项</t>
  </si>
  <si>
    <t>填报单位（盖章）：</t>
  </si>
  <si>
    <t>单位：万元</t>
  </si>
  <si>
    <t>部门名称</t>
  </si>
  <si>
    <t>统战部</t>
  </si>
  <si>
    <t>年度预算申请</t>
  </si>
  <si>
    <t>资金总额：8 万元</t>
  </si>
  <si>
    <t>按收入性质分</t>
  </si>
  <si>
    <t>按支出性质分</t>
  </si>
  <si>
    <t>其中：一般公共预算拨款：8万元</t>
  </si>
  <si>
    <t>其中：基本支出：万元</t>
  </si>
  <si>
    <r>
      <rPr>
        <sz val="11"/>
        <color rgb="FF000000"/>
        <rFont val="仿宋"/>
        <charset val="134"/>
      </rPr>
      <t xml:space="preserve">      </t>
    </r>
    <r>
      <rPr>
        <sz val="11"/>
        <color rgb="FF000000"/>
        <rFont val="仿宋"/>
        <charset val="134"/>
      </rPr>
      <t>政府性基金拨款：</t>
    </r>
    <r>
      <rPr>
        <sz val="11"/>
        <color rgb="FF000000"/>
        <rFont val="仿宋"/>
        <charset val="134"/>
      </rPr>
      <t xml:space="preserve">      </t>
    </r>
    <r>
      <rPr>
        <sz val="11"/>
        <color rgb="FF000000"/>
        <rFont val="仿宋"/>
        <charset val="134"/>
      </rPr>
      <t>万元</t>
    </r>
  </si>
  <si>
    <t xml:space="preserve">      项目支出：  8万元</t>
  </si>
  <si>
    <r>
      <rPr>
        <sz val="11"/>
        <color rgb="FF000000"/>
        <rFont val="仿宋"/>
        <charset val="134"/>
      </rPr>
      <t xml:space="preserve">      </t>
    </r>
    <r>
      <rPr>
        <sz val="11"/>
        <color rgb="FF000000"/>
        <rFont val="仿宋"/>
        <charset val="134"/>
      </rPr>
      <t>纳入专户管理的非税收入拨款：</t>
    </r>
    <r>
      <rPr>
        <sz val="11"/>
        <color rgb="FF000000"/>
        <rFont val="仿宋"/>
        <charset val="134"/>
      </rPr>
      <t xml:space="preserve">     </t>
    </r>
    <r>
      <rPr>
        <sz val="11"/>
        <color rgb="FF000000"/>
        <rFont val="仿宋"/>
        <charset val="134"/>
      </rPr>
      <t>万元</t>
    </r>
  </si>
  <si>
    <r>
      <rPr>
        <sz val="11"/>
        <color rgb="FF000000"/>
        <rFont val="仿宋"/>
        <charset val="134"/>
      </rPr>
      <t xml:space="preserve">      </t>
    </r>
    <r>
      <rPr>
        <sz val="11"/>
        <color rgb="FF000000"/>
        <rFont val="仿宋"/>
        <charset val="134"/>
      </rPr>
      <t>其他资金：</t>
    </r>
    <r>
      <rPr>
        <sz val="11"/>
        <color rgb="FF000000"/>
        <rFont val="仿宋"/>
        <charset val="134"/>
      </rPr>
      <t xml:space="preserve">               </t>
    </r>
    <r>
      <rPr>
        <sz val="11"/>
        <color rgb="FF000000"/>
        <rFont val="仿宋"/>
        <charset val="134"/>
      </rPr>
      <t>万元</t>
    </r>
  </si>
  <si>
    <r>
      <rPr>
        <sz val="11"/>
        <color rgb="FF000000"/>
        <rFont val="仿宋"/>
        <charset val="134"/>
      </rPr>
      <t>部门职能</t>
    </r>
    <r>
      <rPr>
        <sz val="11"/>
        <color rgb="FF000000"/>
        <rFont val="仿宋"/>
        <charset val="134"/>
      </rPr>
      <t xml:space="preserve">       </t>
    </r>
    <r>
      <rPr>
        <sz val="11"/>
        <color rgb="FF000000"/>
        <rFont val="仿宋"/>
        <charset val="134"/>
      </rPr>
      <t>职责概述</t>
    </r>
  </si>
  <si>
    <t>区工委统战部是区工委主管统一战线工作的职能部门，肩负着“了解情况，掌握政策，协调关系，安排人事”的基本职能。对全区各项统一战线工作实行归口管理。</t>
  </si>
  <si>
    <t>整体绩效目标</t>
  </si>
  <si>
    <t>目标1：开展党外代表人士队伍建设</t>
  </si>
  <si>
    <t>目标2：维护民族宗教领域安全稳定</t>
  </si>
  <si>
    <t>......</t>
  </si>
  <si>
    <t>部门整体支出年度绩效指标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</si>
  <si>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</si>
  <si>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</si>
  <si>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</si>
  <si>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</si>
  <si>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</si>
  <si>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</si>
  <si>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质量指标</t>
  </si>
  <si>
    <t>开展党外代表人士队伍建设</t>
  </si>
  <si>
    <t>按时完成</t>
  </si>
  <si>
    <t>时效指标</t>
  </si>
  <si>
    <t>按时完成目标任务</t>
  </si>
  <si>
    <t>效益指标</t>
  </si>
  <si>
    <t>经济效益指标</t>
  </si>
  <si>
    <r>
      <rPr>
        <sz val="11"/>
        <color rgb="FF000000"/>
        <rFont val="仿宋"/>
        <charset val="134"/>
      </rPr>
      <t>经济损失</t>
    </r>
    <r>
      <rPr>
        <sz val="11"/>
        <color rgb="FF000000"/>
        <rFont val="仿宋"/>
        <charset val="134"/>
      </rPr>
      <t xml:space="preserve"> </t>
    </r>
  </si>
  <si>
    <t>减少</t>
  </si>
  <si>
    <t>社会效益指标</t>
  </si>
  <si>
    <t>维护民族宗教领域安全稳定</t>
  </si>
  <si>
    <t>生态效益指标</t>
  </si>
  <si>
    <t>成本指标</t>
  </si>
  <si>
    <t>经济成本指标</t>
  </si>
  <si>
    <t>社会成本指标</t>
  </si>
  <si>
    <t>提高社会安全意识</t>
  </si>
  <si>
    <t>生态环境成本指标</t>
  </si>
  <si>
    <t>满意度指标</t>
  </si>
  <si>
    <t>社会公众或服务对象满意度指标</t>
  </si>
  <si>
    <t>群众满意度</t>
  </si>
  <si>
    <t>部门整体支出绩效目标表</t>
  </si>
  <si>
    <t>资金总额：80.58 万元</t>
  </si>
  <si>
    <t>其中：一般公共预算拨款：80.58万元</t>
  </si>
  <si>
    <t>其中：基本支出：  72.58万元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</si>
</sst>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b/>
      <sz val="20"/>
      <color rgb="FF333333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仿宋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9"/>
      <color theme="1"/>
      <name val="SimSun"/>
      <charset val="134"/>
    </font>
    <font>
      <b/>
      <sz val="7"/>
      <name val="SimSun"/>
      <charset val="134"/>
    </font>
    <font>
      <b/>
      <sz val="11"/>
      <color theme="1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1" xfId="50" applyFont="1" applyBorder="1" applyAlignment="1">
      <alignment horizontal="center" vertical="center" wrapText="1"/>
    </xf>
    <xf numFmtId="0" fontId="18" fillId="0" borderId="1" xfId="5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18" fillId="0" borderId="0" xfId="50" applyFont="1" applyBorder="1" applyAlignment="1">
      <alignment horizontal="center" vertical="center" wrapText="1"/>
    </xf>
    <xf numFmtId="0" fontId="18" fillId="0" borderId="0" xfId="50" applyFont="1" applyBorder="1" applyAlignment="1">
      <alignment horizontal="left" vertical="center" wrapText="1"/>
    </xf>
    <xf numFmtId="176" fontId="13" fillId="0" borderId="0" xfId="49" applyNumberFormat="1" applyFont="1" applyFill="1" applyBorder="1" applyAlignment="1">
      <alignment horizontal="center" vertical="center" wrapText="1"/>
    </xf>
    <xf numFmtId="4" fontId="13" fillId="0" borderId="0" xfId="49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1" xfId="50" applyFont="1" applyBorder="1" applyAlignment="1">
      <alignment vertical="center" wrapText="1"/>
    </xf>
    <xf numFmtId="4" fontId="9" fillId="0" borderId="1" xfId="5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3" fillId="0" borderId="1" xfId="49" applyNumberFormat="1" applyFont="1" applyBorder="1" applyAlignment="1">
      <alignment horizontal="center" vertical="center" wrapText="1"/>
    </xf>
    <xf numFmtId="49" fontId="18" fillId="0" borderId="1" xfId="5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4" fontId="18" fillId="0" borderId="1" xfId="50" applyNumberFormat="1" applyFont="1" applyFill="1" applyBorder="1" applyAlignment="1">
      <alignment horizontal="center" vertical="center" wrapText="1"/>
    </xf>
    <xf numFmtId="4" fontId="13" fillId="0" borderId="1" xfId="49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left" vertical="center" wrapText="1"/>
    </xf>
    <xf numFmtId="4" fontId="18" fillId="0" borderId="1" xfId="50" applyNumberFormat="1" applyFont="1" applyBorder="1" applyAlignment="1">
      <alignment horizontal="center" vertical="center" wrapText="1"/>
    </xf>
    <xf numFmtId="4" fontId="13" fillId="0" borderId="1" xfId="50" applyNumberFormat="1" applyFont="1" applyBorder="1" applyAlignment="1">
      <alignment horizontal="center" vertical="center" wrapText="1"/>
    </xf>
    <xf numFmtId="4" fontId="13" fillId="0" borderId="8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3" fillId="0" borderId="7" xfId="50" applyNumberFormat="1" applyFont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 wrapText="1"/>
    </xf>
    <xf numFmtId="0" fontId="13" fillId="0" borderId="1" xfId="50" applyFont="1" applyBorder="1" applyAlignment="1">
      <alignment vertical="center" wrapText="1"/>
    </xf>
    <xf numFmtId="49" fontId="13" fillId="0" borderId="1" xfId="50" applyNumberFormat="1" applyFont="1" applyBorder="1" applyAlignment="1">
      <alignment horizontal="center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8" fillId="0" borderId="10" xfId="50" applyNumberFormat="1" applyFont="1" applyBorder="1" applyAlignment="1">
      <alignment vertical="center" wrapText="1"/>
    </xf>
    <xf numFmtId="4" fontId="18" fillId="0" borderId="1" xfId="50" applyNumberFormat="1" applyFont="1" applyBorder="1" applyAlignment="1">
      <alignment vertical="center" wrapText="1"/>
    </xf>
    <xf numFmtId="0" fontId="18" fillId="0" borderId="11" xfId="50" applyFont="1" applyBorder="1" applyAlignment="1">
      <alignment horizontal="left" vertical="center" wrapText="1"/>
    </xf>
    <xf numFmtId="4" fontId="18" fillId="0" borderId="10" xfId="5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0" borderId="8" xfId="5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8" fillId="0" borderId="7" xfId="5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4" fontId="13" fillId="2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49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9" fontId="13" fillId="2" borderId="1" xfId="49" applyNumberFormat="1" applyFont="1" applyFill="1" applyBorder="1" applyAlignment="1">
      <alignment horizontal="center" vertical="center" wrapText="1"/>
    </xf>
    <xf numFmtId="4" fontId="13" fillId="2" borderId="8" xfId="49" applyNumberFormat="1" applyFont="1" applyFill="1" applyBorder="1" applyAlignment="1">
      <alignment horizontal="center" vertical="center" wrapText="1"/>
    </xf>
    <xf numFmtId="4" fontId="13" fillId="2" borderId="7" xfId="49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50" applyFont="1" applyBorder="1" applyAlignment="1" quotePrefix="1">
      <alignment vertical="center" wrapText="1"/>
    </xf>
    <xf numFmtId="0" fontId="18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ht="23.25" customHeight="1" spans="1:9">
      <c r="A2" s="105"/>
      <c r="B2" s="105"/>
      <c r="C2" s="105"/>
      <c r="D2" s="105"/>
      <c r="E2" s="105"/>
      <c r="F2" s="105"/>
      <c r="G2" s="105"/>
      <c r="H2" s="105"/>
      <c r="I2" s="105"/>
    </row>
    <row r="3" ht="21.55" customHeight="1" spans="1:9">
      <c r="A3" s="105"/>
      <c r="B3" s="105"/>
      <c r="C3" s="105"/>
      <c r="D3" s="105"/>
      <c r="E3" s="105"/>
      <c r="F3" s="105"/>
      <c r="G3" s="105"/>
      <c r="H3" s="105"/>
      <c r="I3" s="105"/>
    </row>
    <row r="4" ht="39.65" customHeight="1" spans="1:9">
      <c r="A4" s="132"/>
      <c r="B4" s="133"/>
      <c r="C4" s="20"/>
      <c r="D4" s="132" t="s">
        <v>1</v>
      </c>
      <c r="E4" s="133">
        <v>106001</v>
      </c>
      <c r="F4" s="133"/>
      <c r="G4" s="133"/>
      <c r="H4" s="133"/>
      <c r="I4" s="20"/>
    </row>
    <row r="5" ht="54.3" customHeight="1" spans="1:9">
      <c r="A5" s="132"/>
      <c r="B5" s="133"/>
      <c r="C5" s="20"/>
      <c r="D5" s="132" t="s">
        <v>2</v>
      </c>
      <c r="E5" s="133" t="s">
        <v>3</v>
      </c>
      <c r="F5" s="133"/>
      <c r="G5" s="133"/>
      <c r="H5" s="133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7" sqref="H7:H10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12.5555555555556" customWidth="1"/>
    <col min="5" max="5" width="13.4351851851852" customWidth="1"/>
    <col min="6" max="6" width="12.4814814814815" customWidth="1"/>
    <col min="7" max="8" width="10.2592592592593" customWidth="1"/>
    <col min="9" max="9" width="9.09259259259259" customWidth="1"/>
    <col min="10" max="10" width="10.2592592592593" customWidth="1"/>
    <col min="11" max="11" width="12.4814814814815" customWidth="1"/>
    <col min="12" max="12" width="9.62962962962963" customWidth="1"/>
    <col min="13" max="13" width="9.90740740740741" customWidth="1"/>
    <col min="14" max="15" width="9.76851851851852" customWidth="1"/>
  </cols>
  <sheetData>
    <row r="1" ht="16.35" customHeight="1" spans="1:13">
      <c r="A1" s="20"/>
    </row>
    <row r="2" ht="44.85" customHeight="1" spans="1:13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2.4" customHeight="1" spans="1:13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3" t="s">
        <v>29</v>
      </c>
      <c r="M3" s="23"/>
    </row>
    <row r="4" ht="42.25" customHeight="1" spans="1:13">
      <c r="A4" s="24" t="s">
        <v>148</v>
      </c>
      <c r="B4" s="24"/>
      <c r="C4" s="24"/>
      <c r="D4" s="46" t="s">
        <v>149</v>
      </c>
      <c r="E4" s="24" t="s">
        <v>185</v>
      </c>
      <c r="F4" s="24" t="s">
        <v>171</v>
      </c>
      <c r="G4" s="24"/>
      <c r="H4" s="24"/>
      <c r="I4" s="24"/>
      <c r="J4" s="24"/>
      <c r="K4" s="24" t="s">
        <v>175</v>
      </c>
      <c r="L4" s="24"/>
      <c r="M4" s="24"/>
    </row>
    <row r="5" ht="39.65" customHeight="1" spans="1:13">
      <c r="A5" s="24" t="s">
        <v>155</v>
      </c>
      <c r="B5" s="24" t="s">
        <v>156</v>
      </c>
      <c r="C5" s="24" t="s">
        <v>157</v>
      </c>
      <c r="D5" s="47"/>
      <c r="E5" s="24"/>
      <c r="F5" s="24" t="s">
        <v>129</v>
      </c>
      <c r="G5" s="24" t="s">
        <v>209</v>
      </c>
      <c r="H5" s="24" t="s">
        <v>210</v>
      </c>
      <c r="I5" s="24" t="s">
        <v>169</v>
      </c>
      <c r="J5" s="24" t="s">
        <v>211</v>
      </c>
      <c r="K5" s="24" t="s">
        <v>129</v>
      </c>
      <c r="L5" s="24" t="s">
        <v>186</v>
      </c>
      <c r="M5" s="24" t="s">
        <v>212</v>
      </c>
    </row>
    <row r="6" ht="24" customHeight="1" spans="1:13">
      <c r="A6" s="77">
        <v>201</v>
      </c>
      <c r="B6" s="60">
        <v>34</v>
      </c>
      <c r="C6" s="134" t="s">
        <v>158</v>
      </c>
      <c r="D6" s="61" t="s">
        <v>159</v>
      </c>
      <c r="E6" s="87">
        <f>F6+K6</f>
        <v>41.73</v>
      </c>
      <c r="F6" s="87">
        <f>G6+H6+I6+J6</f>
        <v>41.73</v>
      </c>
      <c r="G6" s="88">
        <v>41.73</v>
      </c>
      <c r="H6" s="24"/>
      <c r="I6" s="24"/>
      <c r="J6" s="24"/>
      <c r="K6" s="89">
        <f>L6+M6</f>
        <v>0</v>
      </c>
      <c r="L6" s="24"/>
      <c r="M6" s="24"/>
    </row>
    <row r="7" ht="24" customHeight="1" spans="1:13">
      <c r="A7" s="60">
        <v>208</v>
      </c>
      <c r="B7" s="135" t="s">
        <v>162</v>
      </c>
      <c r="C7" s="135" t="s">
        <v>162</v>
      </c>
      <c r="D7" s="61" t="s">
        <v>163</v>
      </c>
      <c r="E7" s="87">
        <f t="shared" ref="E7:E15" si="0">F7+K7</f>
        <v>5.98</v>
      </c>
      <c r="F7" s="87">
        <f t="shared" ref="F7:F15" si="1">G7+H7+I7+J7</f>
        <v>5.98</v>
      </c>
      <c r="G7" s="80"/>
      <c r="H7" s="80">
        <v>5.98</v>
      </c>
      <c r="I7" s="24"/>
      <c r="J7" s="24"/>
      <c r="K7" s="89">
        <f t="shared" ref="K7:K15" si="2">L7+M7</f>
        <v>0</v>
      </c>
      <c r="L7" s="24"/>
      <c r="M7" s="24"/>
    </row>
    <row r="8" ht="24" customHeight="1" spans="1:13">
      <c r="A8" s="60">
        <v>208</v>
      </c>
      <c r="B8" s="135" t="s">
        <v>162</v>
      </c>
      <c r="C8" s="81" t="s">
        <v>164</v>
      </c>
      <c r="D8" s="61" t="s">
        <v>165</v>
      </c>
      <c r="E8" s="87">
        <f t="shared" si="0"/>
        <v>2.99</v>
      </c>
      <c r="F8" s="87">
        <f t="shared" si="1"/>
        <v>2.99</v>
      </c>
      <c r="G8" s="80"/>
      <c r="H8" s="80">
        <v>2.99</v>
      </c>
      <c r="I8" s="24"/>
      <c r="J8" s="24"/>
      <c r="K8" s="89">
        <f t="shared" si="2"/>
        <v>0</v>
      </c>
      <c r="L8" s="24"/>
      <c r="M8" s="24"/>
    </row>
    <row r="9" ht="24" customHeight="1" spans="1:13">
      <c r="A9" s="60">
        <v>208</v>
      </c>
      <c r="B9" s="60">
        <v>99</v>
      </c>
      <c r="C9" s="81" t="s">
        <v>166</v>
      </c>
      <c r="D9" s="61" t="s">
        <v>167</v>
      </c>
      <c r="E9" s="87">
        <f t="shared" si="0"/>
        <v>0.18</v>
      </c>
      <c r="F9" s="87">
        <f t="shared" si="1"/>
        <v>0.18</v>
      </c>
      <c r="G9" s="80"/>
      <c r="H9" s="80">
        <v>0.18</v>
      </c>
      <c r="I9" s="24"/>
      <c r="J9" s="24"/>
      <c r="K9" s="89">
        <f t="shared" si="2"/>
        <v>0</v>
      </c>
      <c r="L9" s="24"/>
      <c r="M9" s="24"/>
    </row>
    <row r="10" ht="24" customHeight="1" spans="1:13">
      <c r="A10" s="60">
        <v>210</v>
      </c>
      <c r="B10" s="60">
        <v>11</v>
      </c>
      <c r="C10" s="60">
        <v>99</v>
      </c>
      <c r="D10" s="61" t="s">
        <v>168</v>
      </c>
      <c r="E10" s="87">
        <f t="shared" si="0"/>
        <v>5.41</v>
      </c>
      <c r="F10" s="87">
        <f t="shared" si="1"/>
        <v>5.41</v>
      </c>
      <c r="G10" s="80"/>
      <c r="H10" s="80">
        <v>5.41</v>
      </c>
      <c r="I10" s="24"/>
      <c r="J10" s="24"/>
      <c r="K10" s="89">
        <f t="shared" si="2"/>
        <v>0</v>
      </c>
      <c r="L10" s="24"/>
      <c r="M10" s="24"/>
    </row>
    <row r="11" ht="24" customHeight="1" spans="1:13">
      <c r="A11" s="60">
        <v>221</v>
      </c>
      <c r="B11" s="135" t="s">
        <v>160</v>
      </c>
      <c r="C11" s="135" t="s">
        <v>158</v>
      </c>
      <c r="D11" s="61" t="s">
        <v>169</v>
      </c>
      <c r="E11" s="87">
        <f t="shared" si="0"/>
        <v>4.48</v>
      </c>
      <c r="F11" s="87">
        <f t="shared" si="1"/>
        <v>4.48</v>
      </c>
      <c r="G11" s="80"/>
      <c r="H11" s="24"/>
      <c r="I11" s="80">
        <v>4.48</v>
      </c>
      <c r="J11" s="24"/>
      <c r="K11" s="89">
        <f t="shared" si="2"/>
        <v>0</v>
      </c>
      <c r="L11" s="24"/>
      <c r="M11" s="24"/>
    </row>
    <row r="12" ht="24" customHeight="1" spans="1:13">
      <c r="A12" s="90"/>
      <c r="B12" s="90"/>
      <c r="C12" s="90"/>
      <c r="D12" s="91"/>
      <c r="E12" s="87">
        <f t="shared" si="0"/>
        <v>0</v>
      </c>
      <c r="F12" s="87">
        <f t="shared" si="1"/>
        <v>0</v>
      </c>
      <c r="G12" s="62"/>
      <c r="H12" s="62"/>
      <c r="I12" s="62"/>
      <c r="J12" s="62"/>
      <c r="K12" s="89">
        <f t="shared" si="2"/>
        <v>0</v>
      </c>
      <c r="L12" s="62"/>
      <c r="M12" s="62"/>
    </row>
    <row r="13" ht="24" customHeight="1" spans="1:13">
      <c r="A13" s="39"/>
      <c r="B13" s="39"/>
      <c r="C13" s="39"/>
      <c r="D13" s="39"/>
      <c r="E13" s="87">
        <f t="shared" si="0"/>
        <v>0</v>
      </c>
      <c r="F13" s="87">
        <f t="shared" si="1"/>
        <v>0</v>
      </c>
      <c r="G13" s="62"/>
      <c r="H13" s="62"/>
      <c r="I13" s="62"/>
      <c r="J13" s="62"/>
      <c r="K13" s="89">
        <f t="shared" si="2"/>
        <v>0</v>
      </c>
      <c r="L13" s="62"/>
      <c r="M13" s="62"/>
    </row>
    <row r="14" ht="24" customHeight="1" spans="1:13">
      <c r="A14" s="39"/>
      <c r="B14" s="39"/>
      <c r="C14" s="39"/>
      <c r="D14" s="39"/>
      <c r="E14" s="87">
        <f t="shared" si="0"/>
        <v>0</v>
      </c>
      <c r="F14" s="87">
        <f t="shared" si="1"/>
        <v>0</v>
      </c>
      <c r="G14" s="62"/>
      <c r="H14" s="62"/>
      <c r="I14" s="62"/>
      <c r="J14" s="62"/>
      <c r="K14" s="89">
        <f t="shared" si="2"/>
        <v>0</v>
      </c>
      <c r="L14" s="62"/>
      <c r="M14" s="62"/>
    </row>
    <row r="15" ht="24" customHeight="1" spans="1:13">
      <c r="A15" s="49"/>
      <c r="B15" s="49"/>
      <c r="C15" s="49"/>
      <c r="D15" s="49"/>
      <c r="E15" s="87">
        <f t="shared" si="0"/>
        <v>0</v>
      </c>
      <c r="F15" s="87">
        <f t="shared" si="1"/>
        <v>0</v>
      </c>
      <c r="G15" s="45"/>
      <c r="H15" s="45"/>
      <c r="I15" s="45"/>
      <c r="J15" s="45"/>
      <c r="K15" s="89">
        <f t="shared" si="2"/>
        <v>0</v>
      </c>
      <c r="L15" s="45"/>
      <c r="M15" s="45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A2" workbookViewId="0">
      <selection activeCell="A7" sqref="$A7:$XFD7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18.3796296296296" customWidth="1"/>
    <col min="5" max="5" width="9.77777777777778" customWidth="1"/>
    <col min="6" max="21" width="7.69444444444444" customWidth="1"/>
    <col min="22" max="23" width="9.76851851851852" customWidth="1"/>
  </cols>
  <sheetData>
    <row r="1" ht="16.35" customHeight="1" spans="1:21">
      <c r="A1" s="20"/>
    </row>
    <row r="2" ht="50" customHeight="1" spans="1:2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75" t="s">
        <v>126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23" t="s">
        <v>29</v>
      </c>
      <c r="U3" s="23"/>
    </row>
    <row r="4" ht="26.7" customHeight="1" spans="1:21">
      <c r="A4" s="24" t="s">
        <v>148</v>
      </c>
      <c r="B4" s="24"/>
      <c r="C4" s="24"/>
      <c r="D4" s="46" t="s">
        <v>149</v>
      </c>
      <c r="E4" s="24" t="s">
        <v>185</v>
      </c>
      <c r="F4" s="24" t="s">
        <v>213</v>
      </c>
      <c r="G4" s="24"/>
      <c r="H4" s="24"/>
      <c r="I4" s="24"/>
      <c r="J4" s="24"/>
      <c r="K4" s="24" t="s">
        <v>214</v>
      </c>
      <c r="L4" s="24"/>
      <c r="M4" s="24"/>
      <c r="N4" s="24"/>
      <c r="O4" s="24"/>
      <c r="P4" s="24"/>
      <c r="Q4" s="24" t="s">
        <v>169</v>
      </c>
      <c r="R4" s="24" t="s">
        <v>215</v>
      </c>
      <c r="S4" s="24"/>
      <c r="T4" s="24"/>
      <c r="U4" s="24"/>
    </row>
    <row r="5" ht="56.05" customHeight="1" spans="1:21">
      <c r="A5" s="24" t="s">
        <v>155</v>
      </c>
      <c r="B5" s="24" t="s">
        <v>156</v>
      </c>
      <c r="C5" s="24" t="s">
        <v>157</v>
      </c>
      <c r="D5" s="47"/>
      <c r="E5" s="24"/>
      <c r="F5" s="24" t="s">
        <v>129</v>
      </c>
      <c r="G5" s="24" t="s">
        <v>216</v>
      </c>
      <c r="H5" s="24" t="s">
        <v>217</v>
      </c>
      <c r="I5" s="24" t="s">
        <v>218</v>
      </c>
      <c r="J5" s="24" t="s">
        <v>219</v>
      </c>
      <c r="K5" s="24" t="s">
        <v>129</v>
      </c>
      <c r="L5" s="24" t="s">
        <v>220</v>
      </c>
      <c r="M5" s="24" t="s">
        <v>221</v>
      </c>
      <c r="N5" s="24" t="s">
        <v>222</v>
      </c>
      <c r="O5" s="24" t="s">
        <v>223</v>
      </c>
      <c r="P5" s="24" t="s">
        <v>224</v>
      </c>
      <c r="Q5" s="24"/>
      <c r="R5" s="24" t="s">
        <v>129</v>
      </c>
      <c r="S5" s="24" t="s">
        <v>225</v>
      </c>
      <c r="T5" s="24" t="s">
        <v>226</v>
      </c>
      <c r="U5" s="24" t="s">
        <v>211</v>
      </c>
    </row>
    <row r="6" ht="28" customHeight="1" spans="1:21">
      <c r="A6" s="77">
        <v>201</v>
      </c>
      <c r="B6" s="60">
        <v>34</v>
      </c>
      <c r="C6" s="134" t="s">
        <v>158</v>
      </c>
      <c r="D6" s="61" t="s">
        <v>159</v>
      </c>
      <c r="E6" s="78">
        <f>F6+K6+R6</f>
        <v>41.73</v>
      </c>
      <c r="F6" s="79">
        <f>G6+H6+I6+J6</f>
        <v>41.73</v>
      </c>
      <c r="G6" s="80">
        <v>41.73</v>
      </c>
      <c r="H6" s="79"/>
      <c r="I6" s="79"/>
      <c r="J6" s="79"/>
      <c r="K6" s="79">
        <f>L6+M6+N6+O6+P6+Q6</f>
        <v>0</v>
      </c>
      <c r="L6" s="79"/>
      <c r="M6" s="79"/>
      <c r="N6" s="79"/>
      <c r="O6" s="79"/>
      <c r="P6" s="79"/>
      <c r="Q6" s="79"/>
      <c r="R6" s="79">
        <f>S6+T6+U6</f>
        <v>0</v>
      </c>
      <c r="S6" s="79"/>
      <c r="T6" s="79"/>
      <c r="U6" s="79"/>
    </row>
    <row r="7" ht="28" customHeight="1" spans="1:21">
      <c r="A7" s="60">
        <v>208</v>
      </c>
      <c r="B7" s="135" t="s">
        <v>162</v>
      </c>
      <c r="C7" s="135" t="s">
        <v>162</v>
      </c>
      <c r="D7" s="61" t="s">
        <v>163</v>
      </c>
      <c r="E7" s="78">
        <f t="shared" ref="E7:E12" si="0">F7+K7+R7</f>
        <v>5.98</v>
      </c>
      <c r="F7" s="79">
        <f t="shared" ref="F7:F12" si="1">G7+H7+I7+J7</f>
        <v>0</v>
      </c>
      <c r="G7" s="79"/>
      <c r="H7" s="79"/>
      <c r="I7" s="79"/>
      <c r="J7" s="79"/>
      <c r="K7" s="79">
        <f t="shared" ref="K7:K12" si="2">L7+M7+N7+O7+P7+Q7</f>
        <v>5.98</v>
      </c>
      <c r="L7" s="80">
        <v>5.98</v>
      </c>
      <c r="M7" s="79"/>
      <c r="N7" s="79"/>
      <c r="O7" s="79"/>
      <c r="P7" s="79"/>
      <c r="Q7" s="79"/>
      <c r="R7" s="79">
        <f t="shared" ref="R7:R12" si="3">S7+T7+U7</f>
        <v>0</v>
      </c>
      <c r="S7" s="79"/>
      <c r="T7" s="79"/>
      <c r="U7" s="79"/>
    </row>
    <row r="8" ht="28" customHeight="1" spans="1:21">
      <c r="A8" s="60">
        <v>208</v>
      </c>
      <c r="B8" s="135" t="s">
        <v>162</v>
      </c>
      <c r="C8" s="81" t="s">
        <v>164</v>
      </c>
      <c r="D8" s="61" t="s">
        <v>165</v>
      </c>
      <c r="E8" s="78">
        <f t="shared" si="0"/>
        <v>2.99</v>
      </c>
      <c r="F8" s="79">
        <f t="shared" si="1"/>
        <v>0</v>
      </c>
      <c r="G8" s="79"/>
      <c r="H8" s="79"/>
      <c r="I8" s="79"/>
      <c r="J8" s="79"/>
      <c r="K8" s="79">
        <f t="shared" si="2"/>
        <v>2.99</v>
      </c>
      <c r="L8" s="80"/>
      <c r="M8" s="80">
        <v>2.99</v>
      </c>
      <c r="N8" s="79"/>
      <c r="O8" s="79"/>
      <c r="P8" s="79"/>
      <c r="Q8" s="79"/>
      <c r="R8" s="79">
        <f t="shared" si="3"/>
        <v>0</v>
      </c>
      <c r="S8" s="79"/>
      <c r="T8" s="79"/>
      <c r="U8" s="79"/>
    </row>
    <row r="9" ht="28" customHeight="1" spans="1:21">
      <c r="A9" s="60">
        <v>208</v>
      </c>
      <c r="B9" s="60">
        <v>99</v>
      </c>
      <c r="C9" s="81" t="s">
        <v>166</v>
      </c>
      <c r="D9" s="61" t="s">
        <v>167</v>
      </c>
      <c r="E9" s="78">
        <f t="shared" si="0"/>
        <v>0.18</v>
      </c>
      <c r="F9" s="79">
        <f t="shared" si="1"/>
        <v>0</v>
      </c>
      <c r="G9" s="82"/>
      <c r="H9" s="82"/>
      <c r="I9" s="82"/>
      <c r="J9" s="82"/>
      <c r="K9" s="79">
        <f t="shared" si="2"/>
        <v>0.18</v>
      </c>
      <c r="L9" s="80"/>
      <c r="M9" s="82"/>
      <c r="N9" s="82"/>
      <c r="O9" s="82"/>
      <c r="P9" s="80">
        <v>0.18</v>
      </c>
      <c r="Q9" s="82"/>
      <c r="R9" s="79">
        <f t="shared" si="3"/>
        <v>0</v>
      </c>
      <c r="S9" s="82"/>
      <c r="T9" s="82"/>
      <c r="U9" s="82"/>
    </row>
    <row r="10" ht="28" customHeight="1" spans="1:21">
      <c r="A10" s="60">
        <v>210</v>
      </c>
      <c r="B10" s="60">
        <v>11</v>
      </c>
      <c r="C10" s="60">
        <v>99</v>
      </c>
      <c r="D10" s="61" t="s">
        <v>168</v>
      </c>
      <c r="E10" s="78">
        <f t="shared" si="0"/>
        <v>5.41</v>
      </c>
      <c r="F10" s="79">
        <f t="shared" si="1"/>
        <v>0</v>
      </c>
      <c r="G10" s="83"/>
      <c r="H10" s="83"/>
      <c r="I10" s="83"/>
      <c r="J10" s="83"/>
      <c r="K10" s="79">
        <f t="shared" si="2"/>
        <v>5.41</v>
      </c>
      <c r="L10" s="80"/>
      <c r="M10" s="83"/>
      <c r="N10" s="80">
        <v>5.41</v>
      </c>
      <c r="O10" s="83"/>
      <c r="P10" s="83"/>
      <c r="Q10" s="83"/>
      <c r="R10" s="79">
        <f t="shared" si="3"/>
        <v>0</v>
      </c>
      <c r="S10" s="83"/>
      <c r="T10" s="83"/>
      <c r="U10" s="83"/>
    </row>
    <row r="11" ht="28" customHeight="1" spans="1:21">
      <c r="A11" s="60">
        <v>221</v>
      </c>
      <c r="B11" s="135" t="s">
        <v>160</v>
      </c>
      <c r="C11" s="135" t="s">
        <v>158</v>
      </c>
      <c r="D11" s="61" t="s">
        <v>169</v>
      </c>
      <c r="E11" s="78">
        <f t="shared" si="0"/>
        <v>0</v>
      </c>
      <c r="F11" s="79">
        <f t="shared" si="1"/>
        <v>0</v>
      </c>
      <c r="G11" s="83"/>
      <c r="H11" s="83"/>
      <c r="I11" s="83"/>
      <c r="J11" s="83"/>
      <c r="K11" s="79">
        <f t="shared" si="2"/>
        <v>0</v>
      </c>
      <c r="L11" s="83"/>
      <c r="M11" s="83"/>
      <c r="N11" s="83"/>
      <c r="O11" s="83"/>
      <c r="P11" s="83"/>
      <c r="Q11" s="83"/>
      <c r="R11" s="79">
        <f t="shared" si="3"/>
        <v>0</v>
      </c>
      <c r="S11" s="83"/>
      <c r="T11" s="83"/>
      <c r="U11" s="83"/>
    </row>
    <row r="12" ht="28" customHeight="1" spans="1:21">
      <c r="A12" s="84"/>
      <c r="B12" s="84"/>
      <c r="C12" s="85"/>
      <c r="D12" s="86"/>
      <c r="E12" s="78">
        <f t="shared" si="0"/>
        <v>0</v>
      </c>
      <c r="F12" s="79">
        <f t="shared" si="1"/>
        <v>0</v>
      </c>
      <c r="G12" s="83"/>
      <c r="H12" s="83"/>
      <c r="I12" s="83"/>
      <c r="J12" s="83"/>
      <c r="K12" s="79">
        <f t="shared" si="2"/>
        <v>0</v>
      </c>
      <c r="L12" s="83"/>
      <c r="M12" s="83"/>
      <c r="N12" s="83"/>
      <c r="O12" s="83"/>
      <c r="P12" s="83"/>
      <c r="Q12" s="83"/>
      <c r="R12" s="79">
        <f t="shared" si="3"/>
        <v>0</v>
      </c>
      <c r="S12" s="83"/>
      <c r="T12" s="83"/>
      <c r="U12" s="83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4.4"/>
  <cols>
    <col min="1" max="1" width="4.75" customWidth="1"/>
    <col min="2" max="2" width="5.83333333333333" customWidth="1"/>
    <col min="3" max="4" width="7.60185185185185" customWidth="1"/>
    <col min="5" max="5" width="10.2222222222222" customWidth="1"/>
    <col min="6" max="6" width="14" customWidth="1"/>
    <col min="7" max="7" width="11.6296296296296" customWidth="1"/>
    <col min="8" max="8" width="12.0740740740741" customWidth="1"/>
    <col min="9" max="9" width="11.9444444444444" customWidth="1"/>
    <col min="10" max="10" width="26" customWidth="1"/>
    <col min="11" max="12" width="9.76851851851852" customWidth="1"/>
  </cols>
  <sheetData>
    <row r="1" ht="16.35" customHeight="1" spans="1:10">
      <c r="A1" s="20"/>
    </row>
    <row r="2" ht="46.55" customHeight="1" spans="1:10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</row>
    <row r="3" ht="24.15" customHeight="1" spans="1:10">
      <c r="A3" s="75" t="s">
        <v>126</v>
      </c>
      <c r="B3" s="75"/>
      <c r="C3" s="75"/>
      <c r="D3" s="75"/>
      <c r="E3" s="75"/>
      <c r="F3" s="75"/>
      <c r="G3" s="75"/>
      <c r="H3" s="75"/>
      <c r="I3" s="23" t="s">
        <v>29</v>
      </c>
      <c r="J3" s="23"/>
    </row>
    <row r="4" ht="23.25" customHeight="1" spans="1:10">
      <c r="A4" s="24" t="s">
        <v>148</v>
      </c>
      <c r="B4" s="24"/>
      <c r="C4" s="24"/>
      <c r="D4" s="46" t="s">
        <v>149</v>
      </c>
      <c r="E4" s="24" t="s">
        <v>227</v>
      </c>
      <c r="F4" s="24" t="s">
        <v>228</v>
      </c>
      <c r="G4" s="24" t="s">
        <v>229</v>
      </c>
      <c r="H4" s="24" t="s">
        <v>230</v>
      </c>
      <c r="I4" s="24" t="s">
        <v>231</v>
      </c>
      <c r="J4" s="24" t="s">
        <v>232</v>
      </c>
    </row>
    <row r="5" ht="23.25" customHeight="1" spans="1:10">
      <c r="A5" s="24" t="s">
        <v>155</v>
      </c>
      <c r="B5" s="24" t="s">
        <v>156</v>
      </c>
      <c r="C5" s="24" t="s">
        <v>157</v>
      </c>
      <c r="D5" s="47"/>
      <c r="E5" s="24"/>
      <c r="F5" s="24"/>
      <c r="G5" s="24"/>
      <c r="H5" s="24"/>
      <c r="I5" s="24"/>
      <c r="J5" s="24"/>
    </row>
    <row r="6" ht="22.8" customHeight="1" spans="1:10">
      <c r="A6" s="39"/>
      <c r="B6" s="39"/>
      <c r="C6" s="39"/>
      <c r="D6" s="39"/>
      <c r="E6" s="41">
        <f>F6+G6+H6+I6+J6</f>
        <v>0</v>
      </c>
      <c r="F6" s="42"/>
      <c r="G6" s="42"/>
      <c r="H6" s="42"/>
      <c r="I6" s="42"/>
      <c r="J6" s="42"/>
    </row>
    <row r="7" ht="22.8" customHeight="1" spans="1:10">
      <c r="A7" s="39"/>
      <c r="B7" s="39"/>
      <c r="C7" s="39"/>
      <c r="D7" s="39"/>
      <c r="E7" s="41">
        <f>F7+G7+H7+I7+J7</f>
        <v>0</v>
      </c>
      <c r="F7" s="42"/>
      <c r="G7" s="42"/>
      <c r="H7" s="42"/>
      <c r="I7" s="42"/>
      <c r="J7" s="42"/>
    </row>
    <row r="8" ht="22.8" customHeight="1" spans="1:10">
      <c r="A8" s="39"/>
      <c r="B8" s="39"/>
      <c r="C8" s="39"/>
      <c r="D8" s="39"/>
      <c r="E8" s="41">
        <f>F8+G8+H8+I8+J8</f>
        <v>0</v>
      </c>
      <c r="F8" s="42"/>
      <c r="G8" s="42"/>
      <c r="H8" s="42"/>
      <c r="I8" s="42"/>
      <c r="J8" s="42"/>
    </row>
    <row r="9" ht="22.8" customHeight="1" spans="1:10">
      <c r="A9" s="49"/>
      <c r="B9" s="49"/>
      <c r="C9" s="49"/>
      <c r="D9" s="49"/>
      <c r="E9" s="41">
        <f>F9+G9+H9+I9+J9</f>
        <v>0</v>
      </c>
      <c r="F9" s="45"/>
      <c r="G9" s="45"/>
      <c r="H9" s="45"/>
      <c r="I9" s="45"/>
      <c r="J9" s="45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12" customWidth="1"/>
    <col min="5" max="17" width="7.69444444444444" customWidth="1"/>
    <col min="18" max="19" width="9.76851851851852" customWidth="1"/>
  </cols>
  <sheetData>
    <row r="1" ht="16.35" customHeight="1" spans="1:17">
      <c r="A1" s="20"/>
    </row>
    <row r="2" ht="40.5" customHeight="1" spans="1:17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17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3" t="s">
        <v>29</v>
      </c>
      <c r="Q3" s="23"/>
    </row>
    <row r="4" ht="24.15" customHeight="1" spans="1:17">
      <c r="A4" s="24" t="s">
        <v>148</v>
      </c>
      <c r="B4" s="24"/>
      <c r="C4" s="24"/>
      <c r="D4" s="46" t="s">
        <v>149</v>
      </c>
      <c r="E4" s="24" t="s">
        <v>227</v>
      </c>
      <c r="F4" s="24" t="s">
        <v>233</v>
      </c>
      <c r="G4" s="24" t="s">
        <v>234</v>
      </c>
      <c r="H4" s="24" t="s">
        <v>235</v>
      </c>
      <c r="I4" s="24" t="s">
        <v>236</v>
      </c>
      <c r="J4" s="24" t="s">
        <v>237</v>
      </c>
      <c r="K4" s="24" t="s">
        <v>238</v>
      </c>
      <c r="L4" s="24" t="s">
        <v>239</v>
      </c>
      <c r="M4" s="24" t="s">
        <v>229</v>
      </c>
      <c r="N4" s="24" t="s">
        <v>240</v>
      </c>
      <c r="O4" s="24" t="s">
        <v>241</v>
      </c>
      <c r="P4" s="24" t="s">
        <v>230</v>
      </c>
      <c r="Q4" s="24" t="s">
        <v>232</v>
      </c>
    </row>
    <row r="5" ht="21.55" customHeight="1" spans="1:17">
      <c r="A5" s="24" t="s">
        <v>155</v>
      </c>
      <c r="B5" s="24" t="s">
        <v>156</v>
      </c>
      <c r="C5" s="24" t="s">
        <v>157</v>
      </c>
      <c r="D5" s="4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ht="22.8" customHeight="1" spans="1:17">
      <c r="A6" s="39"/>
      <c r="B6" s="39"/>
      <c r="C6" s="39"/>
      <c r="D6" s="39"/>
      <c r="E6" s="41">
        <f>F6+G6+H6+I6+J6+K6+L6+M6+N6+O6+P6+Q6</f>
        <v>0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ht="22.8" customHeight="1" spans="1:17">
      <c r="A7" s="39"/>
      <c r="B7" s="39"/>
      <c r="C7" s="39"/>
      <c r="D7" s="39"/>
      <c r="E7" s="41">
        <f>F7+G7+H7+I7+J7+K7+L7+M7+N7+O7+P7+Q7</f>
        <v>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ht="22.8" customHeight="1" spans="1:17">
      <c r="A8" s="39"/>
      <c r="B8" s="39"/>
      <c r="C8" s="39"/>
      <c r="D8" s="39"/>
      <c r="E8" s="41">
        <f>F8+G8+H8+I8+J8+K8+L8+M8+N8+O8+P8+Q8</f>
        <v>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ht="22.8" customHeight="1" spans="1:17">
      <c r="A9" s="49"/>
      <c r="B9" s="49"/>
      <c r="C9" s="49"/>
      <c r="D9" s="49"/>
      <c r="E9" s="41">
        <f>F9+G9+H9+I9+J9+K9+L9+M9+N9+O9+P9+Q9</f>
        <v>0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P6" sqref="P6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13.4444444444444" customWidth="1"/>
    <col min="5" max="5" width="9.62962962962963" customWidth="1"/>
    <col min="6" max="6" width="8.41666666666667" customWidth="1"/>
    <col min="7" max="16" width="7.18518518518519" customWidth="1"/>
    <col min="17" max="17" width="8.5462962962963" customWidth="1"/>
    <col min="18" max="19" width="7.18518518518519" customWidth="1"/>
    <col min="20" max="21" width="9.76851851851852" customWidth="1"/>
  </cols>
  <sheetData>
    <row r="1" ht="16.35" customHeight="1" spans="1:19">
      <c r="A1" s="20"/>
    </row>
    <row r="2" ht="36.2" customHeight="1" spans="1:19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4.15" customHeight="1" spans="1:19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3" t="s">
        <v>29</v>
      </c>
      <c r="S3" s="23"/>
    </row>
    <row r="4" ht="28.45" customHeight="1" spans="1:19">
      <c r="A4" s="24" t="s">
        <v>148</v>
      </c>
      <c r="B4" s="24"/>
      <c r="C4" s="24"/>
      <c r="D4" s="46" t="s">
        <v>149</v>
      </c>
      <c r="E4" s="24" t="s">
        <v>227</v>
      </c>
      <c r="F4" s="24" t="s">
        <v>172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 t="s">
        <v>175</v>
      </c>
      <c r="R4" s="24"/>
      <c r="S4" s="24"/>
    </row>
    <row r="5" ht="36.2" customHeight="1" spans="1:19">
      <c r="A5" s="24" t="s">
        <v>155</v>
      </c>
      <c r="B5" s="24" t="s">
        <v>156</v>
      </c>
      <c r="C5" s="24" t="s">
        <v>157</v>
      </c>
      <c r="D5" s="47"/>
      <c r="E5" s="24"/>
      <c r="F5" s="24" t="s">
        <v>129</v>
      </c>
      <c r="G5" s="24" t="s">
        <v>242</v>
      </c>
      <c r="H5" s="24" t="s">
        <v>243</v>
      </c>
      <c r="I5" s="24" t="s">
        <v>244</v>
      </c>
      <c r="J5" s="24" t="s">
        <v>245</v>
      </c>
      <c r="K5" s="24" t="s">
        <v>246</v>
      </c>
      <c r="L5" s="24" t="s">
        <v>247</v>
      </c>
      <c r="M5" s="24" t="s">
        <v>248</v>
      </c>
      <c r="N5" s="24" t="s">
        <v>249</v>
      </c>
      <c r="O5" s="24" t="s">
        <v>250</v>
      </c>
      <c r="P5" s="24" t="s">
        <v>251</v>
      </c>
      <c r="Q5" s="24" t="s">
        <v>129</v>
      </c>
      <c r="R5" s="24" t="s">
        <v>208</v>
      </c>
      <c r="S5" s="24" t="s">
        <v>212</v>
      </c>
    </row>
    <row r="6" s="64" customFormat="1" ht="22.8" customHeight="1" spans="1:19">
      <c r="A6" s="60">
        <v>201</v>
      </c>
      <c r="B6" s="60">
        <v>34</v>
      </c>
      <c r="C6" s="135" t="s">
        <v>160</v>
      </c>
      <c r="D6" s="61" t="s">
        <v>161</v>
      </c>
      <c r="E6" s="65">
        <f>F6+Q6</f>
        <v>11.81</v>
      </c>
      <c r="F6" s="65">
        <f>G6+H6+I6+J6+K6+L6++M6+N6+O6+P6</f>
        <v>11.81</v>
      </c>
      <c r="G6" s="65"/>
      <c r="H6" s="65"/>
      <c r="I6" s="65"/>
      <c r="J6" s="65"/>
      <c r="K6" s="65"/>
      <c r="L6" s="65"/>
      <c r="M6" s="65"/>
      <c r="N6" s="65"/>
      <c r="O6" s="65"/>
      <c r="P6" s="63">
        <v>11.81</v>
      </c>
      <c r="Q6" s="65">
        <f>R6+S6</f>
        <v>0</v>
      </c>
      <c r="R6" s="65"/>
      <c r="S6" s="65"/>
    </row>
    <row r="7" ht="22.8" customHeight="1" spans="1:19">
      <c r="A7" s="66"/>
      <c r="B7" s="66"/>
      <c r="C7" s="66"/>
      <c r="D7" s="66"/>
      <c r="E7" s="65">
        <f>F7+Q7</f>
        <v>0</v>
      </c>
      <c r="F7" s="65">
        <f>G7+H7+I7+J7+K7+L7++M7+N7+O7+P7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5">
        <f>R7+S7</f>
        <v>0</v>
      </c>
      <c r="R7" s="67"/>
      <c r="S7" s="67"/>
    </row>
    <row r="8" ht="22.8" customHeight="1" spans="1:19">
      <c r="A8" s="66"/>
      <c r="B8" s="66"/>
      <c r="C8" s="66"/>
      <c r="D8" s="66"/>
      <c r="E8" s="65">
        <f>F8+Q8</f>
        <v>0</v>
      </c>
      <c r="F8" s="65">
        <f>G8+H8+I8+J8+K8+L8++M8+N8+O8+P8</f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5">
        <f>R8+S8</f>
        <v>0</v>
      </c>
      <c r="R8" s="67"/>
      <c r="S8" s="67"/>
    </row>
    <row r="9" ht="22.8" customHeight="1" spans="1:19">
      <c r="A9" s="68"/>
      <c r="B9" s="68"/>
      <c r="C9" s="68"/>
      <c r="D9" s="68"/>
      <c r="E9" s="65">
        <f>F9+Q9</f>
        <v>0</v>
      </c>
      <c r="F9" s="65">
        <f>G9+H9+I9+J9+K9+L9++M9+N9+O9+P9</f>
        <v>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5">
        <f>R9+S9</f>
        <v>0</v>
      </c>
      <c r="R9" s="69"/>
      <c r="S9" s="69"/>
    </row>
    <row r="12" spans="1:19">
      <c r="A12" s="70"/>
      <c r="B12" s="70"/>
      <c r="C12" s="70"/>
      <c r="D12" s="70"/>
      <c r="E12" s="70"/>
      <c r="F12" s="70"/>
      <c r="G12" s="70"/>
    </row>
    <row r="13" spans="1:19">
      <c r="A13" s="71"/>
      <c r="B13" s="71"/>
      <c r="C13" s="71"/>
      <c r="D13" s="72"/>
      <c r="E13" s="73"/>
      <c r="F13" s="74"/>
      <c r="G13" s="70"/>
    </row>
    <row r="14" spans="1:19">
      <c r="A14" s="70"/>
      <c r="B14" s="70"/>
      <c r="C14" s="70"/>
      <c r="D14" s="70"/>
      <c r="E14" s="70"/>
      <c r="F14" s="70"/>
      <c r="G14" s="70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P19" sqref="P19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2.7777777777778" customWidth="1"/>
    <col min="5" max="5" width="10.712962962963" customWidth="1"/>
    <col min="6" max="32" width="7.18518518518519" customWidth="1"/>
    <col min="33" max="34" width="9.76851851851852" customWidth="1"/>
  </cols>
  <sheetData>
    <row r="1" ht="16.35" customHeight="1" spans="1:32">
      <c r="A1" s="20"/>
    </row>
    <row r="2" ht="43.95" customHeight="1" spans="1:32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24.15" customHeight="1" spans="1:32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23" t="s">
        <v>29</v>
      </c>
      <c r="AF3" s="23"/>
    </row>
    <row r="4" ht="25" customHeight="1" spans="1:32">
      <c r="A4" s="24" t="s">
        <v>148</v>
      </c>
      <c r="B4" s="24"/>
      <c r="C4" s="24"/>
      <c r="D4" s="46" t="s">
        <v>149</v>
      </c>
      <c r="E4" s="24" t="s">
        <v>252</v>
      </c>
      <c r="F4" s="24" t="s">
        <v>253</v>
      </c>
      <c r="G4" s="24" t="s">
        <v>254</v>
      </c>
      <c r="H4" s="24" t="s">
        <v>255</v>
      </c>
      <c r="I4" s="24" t="s">
        <v>256</v>
      </c>
      <c r="J4" s="24" t="s">
        <v>257</v>
      </c>
      <c r="K4" s="24" t="s">
        <v>258</v>
      </c>
      <c r="L4" s="24" t="s">
        <v>259</v>
      </c>
      <c r="M4" s="24" t="s">
        <v>260</v>
      </c>
      <c r="N4" s="24" t="s">
        <v>261</v>
      </c>
      <c r="O4" s="24" t="s">
        <v>262</v>
      </c>
      <c r="P4" s="24" t="s">
        <v>248</v>
      </c>
      <c r="Q4" s="24" t="s">
        <v>250</v>
      </c>
      <c r="R4" s="24" t="s">
        <v>263</v>
      </c>
      <c r="S4" s="24" t="s">
        <v>243</v>
      </c>
      <c r="T4" s="24" t="s">
        <v>244</v>
      </c>
      <c r="U4" s="24" t="s">
        <v>247</v>
      </c>
      <c r="V4" s="24" t="s">
        <v>264</v>
      </c>
      <c r="W4" s="24" t="s">
        <v>265</v>
      </c>
      <c r="X4" s="24" t="s">
        <v>266</v>
      </c>
      <c r="Y4" s="24" t="s">
        <v>267</v>
      </c>
      <c r="Z4" s="24" t="s">
        <v>246</v>
      </c>
      <c r="AA4" s="24" t="s">
        <v>268</v>
      </c>
      <c r="AB4" s="24" t="s">
        <v>269</v>
      </c>
      <c r="AC4" s="24" t="s">
        <v>249</v>
      </c>
      <c r="AD4" s="24" t="s">
        <v>270</v>
      </c>
      <c r="AE4" s="24" t="s">
        <v>271</v>
      </c>
      <c r="AF4" s="24" t="s">
        <v>251</v>
      </c>
    </row>
    <row r="5" ht="21.55" customHeight="1" spans="1:32">
      <c r="A5" s="24" t="s">
        <v>155</v>
      </c>
      <c r="B5" s="24" t="s">
        <v>156</v>
      </c>
      <c r="C5" s="24" t="s">
        <v>157</v>
      </c>
      <c r="D5" s="4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ht="22.8" customHeight="1" spans="1:32">
      <c r="A6" s="60">
        <v>201</v>
      </c>
      <c r="B6" s="60">
        <v>34</v>
      </c>
      <c r="C6" s="135" t="s">
        <v>160</v>
      </c>
      <c r="D6" s="61" t="s">
        <v>161</v>
      </c>
      <c r="E6" s="41">
        <f>SUM(F6:AF6)</f>
        <v>11.81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>
        <v>11.81</v>
      </c>
    </row>
    <row r="7" ht="22.8" customHeight="1" spans="1:32">
      <c r="A7" s="39"/>
      <c r="B7" s="39"/>
      <c r="C7" s="39"/>
      <c r="D7" s="39"/>
      <c r="E7" s="41">
        <f>SUM(F7:AF7)</f>
        <v>0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</row>
    <row r="8" ht="22.8" customHeight="1" spans="1:32">
      <c r="A8" s="39"/>
      <c r="B8" s="39"/>
      <c r="C8" s="39"/>
      <c r="D8" s="39"/>
      <c r="E8" s="41">
        <f>SUM(F8:AF8)</f>
        <v>0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ht="22.8" customHeight="1" spans="1:32">
      <c r="A9" s="49"/>
      <c r="B9" s="49"/>
      <c r="C9" s="49"/>
      <c r="D9" s="49"/>
      <c r="E9" s="41">
        <f>SUM(F9:AF9)</f>
        <v>0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opLeftCell="A7" workbookViewId="0">
      <selection activeCell="A6" sqref="A6"/>
    </sheetView>
  </sheetViews>
  <sheetFormatPr defaultColWidth="10" defaultRowHeight="14.4" outlineLevelRow="7" outlineLevelCol="6"/>
  <cols>
    <col min="1" max="1" width="25.1111111111111" customWidth="1"/>
    <col min="2" max="2" width="20.7592592592593" customWidth="1"/>
    <col min="3" max="3" width="12.3518518518519" customWidth="1"/>
    <col min="4" max="4" width="10.3148148148148" customWidth="1"/>
    <col min="5" max="5" width="14.1203703703704" customWidth="1"/>
    <col min="6" max="6" width="13.7037037037037" customWidth="1"/>
    <col min="7" max="7" width="12.3518518518519" customWidth="1"/>
    <col min="8" max="8" width="9.76851851851852" customWidth="1"/>
  </cols>
  <sheetData>
    <row r="1" ht="16.35" customHeight="1"/>
    <row r="2" ht="33.6" customHeight="1" spans="1:7">
      <c r="A2" s="51" t="s">
        <v>19</v>
      </c>
      <c r="B2" s="51"/>
      <c r="C2" s="51"/>
      <c r="D2" s="51"/>
      <c r="E2" s="51"/>
      <c r="F2" s="51"/>
      <c r="G2" s="51"/>
    </row>
    <row r="3" ht="24.15" customHeight="1" spans="1:7">
      <c r="A3" s="52" t="s">
        <v>126</v>
      </c>
      <c r="B3" s="52"/>
      <c r="C3" s="52"/>
      <c r="D3" s="52"/>
      <c r="E3" s="52"/>
      <c r="F3" s="53" t="s">
        <v>29</v>
      </c>
      <c r="G3" s="53"/>
    </row>
    <row r="4" ht="23.25" customHeight="1" spans="1:7">
      <c r="A4" s="54" t="s">
        <v>272</v>
      </c>
      <c r="B4" s="54" t="s">
        <v>273</v>
      </c>
      <c r="C4" s="54" t="s">
        <v>274</v>
      </c>
      <c r="D4" s="54" t="s">
        <v>275</v>
      </c>
      <c r="E4" s="54"/>
      <c r="F4" s="54"/>
      <c r="G4" s="54" t="s">
        <v>276</v>
      </c>
    </row>
    <row r="5" ht="25.85" customHeight="1" spans="1:7">
      <c r="A5" s="54"/>
      <c r="B5" s="54"/>
      <c r="C5" s="54"/>
      <c r="D5" s="54" t="s">
        <v>132</v>
      </c>
      <c r="E5" s="54" t="s">
        <v>277</v>
      </c>
      <c r="F5" s="54" t="s">
        <v>278</v>
      </c>
      <c r="G5" s="54"/>
    </row>
    <row r="6" ht="22.8" customHeight="1" spans="1:7">
      <c r="A6" s="55"/>
      <c r="B6" s="56">
        <f>C6+D6+G6</f>
        <v>0</v>
      </c>
      <c r="C6" s="57"/>
      <c r="D6" s="56">
        <f>E6+F6</f>
        <v>0</v>
      </c>
      <c r="E6" s="57"/>
      <c r="F6" s="57"/>
      <c r="G6" s="57"/>
    </row>
    <row r="7" ht="22.8" customHeight="1" spans="1:7">
      <c r="A7" s="58"/>
      <c r="B7" s="56">
        <f>C7+D7+G7</f>
        <v>0</v>
      </c>
      <c r="C7" s="59"/>
      <c r="D7" s="56">
        <f>E7+F7</f>
        <v>0</v>
      </c>
      <c r="E7" s="59"/>
      <c r="F7" s="59"/>
      <c r="G7" s="59"/>
    </row>
    <row r="8" ht="22.8" customHeight="1" spans="1:7">
      <c r="A8" s="33"/>
      <c r="B8" s="56">
        <f>C8+D8+G8</f>
        <v>0</v>
      </c>
      <c r="C8" s="45"/>
      <c r="D8" s="56">
        <f>E8+F8</f>
        <v>0</v>
      </c>
      <c r="E8" s="45"/>
      <c r="F8" s="45"/>
      <c r="G8" s="4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6851851851852" customWidth="1"/>
  </cols>
  <sheetData>
    <row r="1" ht="16.35" customHeight="1" spans="1:8">
      <c r="A1" s="20"/>
    </row>
    <row r="2" ht="38.8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38" t="s">
        <v>126</v>
      </c>
      <c r="B3" s="38"/>
      <c r="C3" s="38"/>
      <c r="D3" s="38"/>
      <c r="E3" s="38"/>
      <c r="F3" s="38"/>
      <c r="G3" s="23" t="s">
        <v>29</v>
      </c>
      <c r="H3" s="23"/>
    </row>
    <row r="4" ht="23.25" customHeight="1" spans="1:8">
      <c r="A4" s="24" t="s">
        <v>279</v>
      </c>
      <c r="B4" s="24" t="s">
        <v>280</v>
      </c>
      <c r="C4" s="24" t="s">
        <v>129</v>
      </c>
      <c r="D4" s="24" t="s">
        <v>281</v>
      </c>
      <c r="E4" s="24"/>
      <c r="F4" s="24"/>
      <c r="G4" s="24"/>
      <c r="H4" s="24" t="s">
        <v>151</v>
      </c>
    </row>
    <row r="5" ht="19.8" customHeight="1" spans="1:8">
      <c r="A5" s="24"/>
      <c r="B5" s="24"/>
      <c r="C5" s="24"/>
      <c r="D5" s="24" t="s">
        <v>132</v>
      </c>
      <c r="E5" s="24" t="s">
        <v>206</v>
      </c>
      <c r="F5" s="24"/>
      <c r="G5" s="24" t="s">
        <v>207</v>
      </c>
      <c r="H5" s="24"/>
    </row>
    <row r="6" ht="27.6" customHeight="1" spans="1:8">
      <c r="A6" s="24"/>
      <c r="B6" s="24"/>
      <c r="C6" s="24"/>
      <c r="D6" s="24"/>
      <c r="E6" s="24" t="s">
        <v>186</v>
      </c>
      <c r="F6" s="24" t="s">
        <v>179</v>
      </c>
      <c r="G6" s="24"/>
      <c r="H6" s="24"/>
    </row>
    <row r="7" ht="22.8" customHeight="1" spans="1:8">
      <c r="A7" s="39"/>
      <c r="B7" s="40"/>
      <c r="C7" s="41">
        <f t="shared" ref="C7:C12" si="0">D7+H7</f>
        <v>0</v>
      </c>
      <c r="D7" s="41">
        <f t="shared" ref="D7:D12" si="1">E7+F7+G7</f>
        <v>0</v>
      </c>
      <c r="E7" s="42"/>
      <c r="F7" s="42"/>
      <c r="G7" s="42"/>
      <c r="H7" s="42"/>
    </row>
    <row r="8" ht="22.8" customHeight="1" spans="1:8">
      <c r="A8" s="43"/>
      <c r="B8" s="43"/>
      <c r="C8" s="41">
        <f t="shared" si="0"/>
        <v>0</v>
      </c>
      <c r="D8" s="41">
        <f t="shared" si="1"/>
        <v>0</v>
      </c>
      <c r="E8" s="42"/>
      <c r="F8" s="42"/>
      <c r="G8" s="42"/>
      <c r="H8" s="42"/>
    </row>
    <row r="9" ht="22.8" customHeight="1" spans="1:8">
      <c r="A9" s="44"/>
      <c r="B9" s="44"/>
      <c r="C9" s="41">
        <f t="shared" si="0"/>
        <v>0</v>
      </c>
      <c r="D9" s="41">
        <f t="shared" si="1"/>
        <v>0</v>
      </c>
      <c r="E9" s="42"/>
      <c r="F9" s="42"/>
      <c r="G9" s="42"/>
      <c r="H9" s="42"/>
    </row>
    <row r="10" ht="22.8" customHeight="1" spans="1:8">
      <c r="A10" s="44"/>
      <c r="B10" s="44"/>
      <c r="C10" s="41">
        <f t="shared" si="0"/>
        <v>0</v>
      </c>
      <c r="D10" s="41">
        <f t="shared" si="1"/>
        <v>0</v>
      </c>
      <c r="E10" s="42"/>
      <c r="F10" s="42"/>
      <c r="G10" s="42"/>
      <c r="H10" s="42"/>
    </row>
    <row r="11" ht="22.8" customHeight="1" spans="1:8">
      <c r="A11" s="44"/>
      <c r="B11" s="44"/>
      <c r="C11" s="41">
        <f t="shared" si="0"/>
        <v>0</v>
      </c>
      <c r="D11" s="41">
        <f t="shared" si="1"/>
        <v>0</v>
      </c>
      <c r="E11" s="42"/>
      <c r="F11" s="42"/>
      <c r="G11" s="42"/>
      <c r="H11" s="42"/>
    </row>
    <row r="12" ht="22.8" customHeight="1" spans="1:8">
      <c r="A12" s="33"/>
      <c r="B12" s="33"/>
      <c r="C12" s="41">
        <f t="shared" si="0"/>
        <v>0</v>
      </c>
      <c r="D12" s="41">
        <f t="shared" si="1"/>
        <v>0</v>
      </c>
      <c r="E12" s="45"/>
      <c r="F12" s="45"/>
      <c r="G12" s="45"/>
      <c r="H12" s="4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10.5555555555556" customWidth="1"/>
    <col min="5" max="5" width="11.8055555555556" customWidth="1"/>
    <col min="6" max="19" width="7.18518518518519" customWidth="1"/>
    <col min="20" max="21" width="9.76851851851852" customWidth="1"/>
  </cols>
  <sheetData>
    <row r="1" ht="16.35" customHeight="1" spans="1:19">
      <c r="A1" s="20"/>
    </row>
    <row r="2" ht="47.4" customHeight="1" spans="1:19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24.15" customHeight="1" spans="1:19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3" t="s">
        <v>29</v>
      </c>
      <c r="S3" s="23"/>
    </row>
    <row r="4" ht="27.6" customHeight="1" spans="1:19">
      <c r="A4" s="24" t="s">
        <v>148</v>
      </c>
      <c r="B4" s="24"/>
      <c r="C4" s="24"/>
      <c r="D4" s="46" t="s">
        <v>149</v>
      </c>
      <c r="E4" s="24" t="s">
        <v>170</v>
      </c>
      <c r="F4" s="24" t="s">
        <v>171</v>
      </c>
      <c r="G4" s="24" t="s">
        <v>172</v>
      </c>
      <c r="H4" s="24" t="s">
        <v>173</v>
      </c>
      <c r="I4" s="24" t="s">
        <v>174</v>
      </c>
      <c r="J4" s="24" t="s">
        <v>175</v>
      </c>
      <c r="K4" s="24" t="s">
        <v>176</v>
      </c>
      <c r="L4" s="24" t="s">
        <v>177</v>
      </c>
      <c r="M4" s="24" t="s">
        <v>178</v>
      </c>
      <c r="N4" s="24" t="s">
        <v>179</v>
      </c>
      <c r="O4" s="24" t="s">
        <v>180</v>
      </c>
      <c r="P4" s="24" t="s">
        <v>181</v>
      </c>
      <c r="Q4" s="24" t="s">
        <v>182</v>
      </c>
      <c r="R4" s="24" t="s">
        <v>183</v>
      </c>
      <c r="S4" s="24" t="s">
        <v>184</v>
      </c>
    </row>
    <row r="5" ht="19.8" customHeight="1" spans="1:19">
      <c r="A5" s="24" t="s">
        <v>155</v>
      </c>
      <c r="B5" s="24" t="s">
        <v>156</v>
      </c>
      <c r="C5" s="24" t="s">
        <v>157</v>
      </c>
      <c r="D5" s="4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ht="22.8" customHeight="1" spans="1:19">
      <c r="A6" s="39"/>
      <c r="B6" s="39"/>
      <c r="C6" s="39"/>
      <c r="D6" s="39"/>
      <c r="E6" s="41">
        <f>SUM(F6:S6)</f>
        <v>0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2.8" customHeight="1" spans="1:19">
      <c r="A7" s="39"/>
      <c r="B7" s="39"/>
      <c r="C7" s="39"/>
      <c r="D7" s="39"/>
      <c r="E7" s="41">
        <f>SUM(F7:S7)</f>
        <v>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ht="22.8" customHeight="1" spans="1:19">
      <c r="A8" s="48"/>
      <c r="B8" s="48"/>
      <c r="C8" s="48"/>
      <c r="D8" s="48"/>
      <c r="E8" s="41">
        <f>SUM(F8:S8)</f>
        <v>0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22.8" customHeight="1" spans="1:19">
      <c r="A9" s="49"/>
      <c r="B9" s="49"/>
      <c r="C9" s="49"/>
      <c r="D9" s="49"/>
      <c r="E9" s="41">
        <f>SUM(F9:S9)</f>
        <v>0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4.4"/>
  <cols>
    <col min="1" max="1" width="3.7962962962963" customWidth="1"/>
    <col min="2" max="3" width="3.93518518518518" customWidth="1"/>
    <col min="4" max="4" width="14.3333333333333" customWidth="1"/>
    <col min="5" max="5" width="9.22222222222222" customWidth="1"/>
    <col min="6" max="19" width="7.18518518518519" customWidth="1"/>
    <col min="20" max="21" width="9.76851851851852" customWidth="1"/>
  </cols>
  <sheetData>
    <row r="1" ht="16.35" customHeight="1" spans="1:19">
      <c r="A1" s="20"/>
    </row>
    <row r="2" ht="47.4" customHeight="1" spans="1:19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33.6" customHeight="1" spans="1:19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23" t="s">
        <v>29</v>
      </c>
      <c r="P3" s="23"/>
      <c r="Q3" s="23"/>
      <c r="R3" s="23"/>
      <c r="S3" s="23"/>
    </row>
    <row r="4" ht="29.3" customHeight="1" spans="1:19">
      <c r="A4" s="24" t="s">
        <v>148</v>
      </c>
      <c r="B4" s="24"/>
      <c r="C4" s="24"/>
      <c r="D4" s="46" t="s">
        <v>149</v>
      </c>
      <c r="E4" s="24" t="s">
        <v>185</v>
      </c>
      <c r="F4" s="24" t="s">
        <v>150</v>
      </c>
      <c r="G4" s="24"/>
      <c r="H4" s="24"/>
      <c r="I4" s="24"/>
      <c r="J4" s="24" t="s">
        <v>151</v>
      </c>
      <c r="K4" s="24"/>
      <c r="L4" s="24"/>
      <c r="M4" s="24"/>
      <c r="N4" s="24"/>
      <c r="O4" s="24"/>
      <c r="P4" s="24"/>
      <c r="Q4" s="24"/>
      <c r="R4" s="24"/>
      <c r="S4" s="24"/>
    </row>
    <row r="5" ht="50" customHeight="1" spans="1:19">
      <c r="A5" s="24" t="s">
        <v>155</v>
      </c>
      <c r="B5" s="24" t="s">
        <v>156</v>
      </c>
      <c r="C5" s="24" t="s">
        <v>157</v>
      </c>
      <c r="D5" s="47"/>
      <c r="E5" s="24"/>
      <c r="F5" s="24" t="s">
        <v>129</v>
      </c>
      <c r="G5" s="24" t="s">
        <v>186</v>
      </c>
      <c r="H5" s="24" t="s">
        <v>187</v>
      </c>
      <c r="I5" s="24" t="s">
        <v>179</v>
      </c>
      <c r="J5" s="24" t="s">
        <v>129</v>
      </c>
      <c r="K5" s="24" t="s">
        <v>189</v>
      </c>
      <c r="L5" s="24" t="s">
        <v>190</v>
      </c>
      <c r="M5" s="24" t="s">
        <v>181</v>
      </c>
      <c r="N5" s="24" t="s">
        <v>191</v>
      </c>
      <c r="O5" s="24" t="s">
        <v>192</v>
      </c>
      <c r="P5" s="24" t="s">
        <v>193</v>
      </c>
      <c r="Q5" s="24" t="s">
        <v>177</v>
      </c>
      <c r="R5" s="24" t="s">
        <v>180</v>
      </c>
      <c r="S5" s="24" t="s">
        <v>184</v>
      </c>
    </row>
    <row r="6" ht="22.8" customHeight="1" spans="1:19">
      <c r="A6" s="39"/>
      <c r="B6" s="39"/>
      <c r="C6" s="39"/>
      <c r="D6" s="39"/>
      <c r="E6" s="41">
        <f>F6+J6</f>
        <v>0</v>
      </c>
      <c r="F6" s="41">
        <f>G6+H6+I6</f>
        <v>0</v>
      </c>
      <c r="G6" s="42"/>
      <c r="H6" s="42"/>
      <c r="I6" s="42"/>
      <c r="J6" s="41">
        <f>K6+L6+M6+N6+O6+P6+Q6+R6+S6</f>
        <v>0</v>
      </c>
      <c r="K6" s="42"/>
      <c r="L6" s="42"/>
      <c r="M6" s="42"/>
      <c r="N6" s="42"/>
      <c r="O6" s="42"/>
      <c r="P6" s="42"/>
      <c r="Q6" s="42"/>
      <c r="R6" s="42"/>
      <c r="S6" s="42"/>
    </row>
    <row r="7" ht="22.8" customHeight="1" spans="1:19">
      <c r="A7" s="39"/>
      <c r="B7" s="39"/>
      <c r="C7" s="39"/>
      <c r="D7" s="39"/>
      <c r="E7" s="41">
        <f>F7+J7</f>
        <v>0</v>
      </c>
      <c r="F7" s="41">
        <f>G7+H7+I7</f>
        <v>0</v>
      </c>
      <c r="G7" s="42"/>
      <c r="H7" s="42"/>
      <c r="I7" s="42"/>
      <c r="J7" s="41">
        <f>K7+L7+M7+N7+O7+P7+Q7+R7+S7</f>
        <v>0</v>
      </c>
      <c r="K7" s="42"/>
      <c r="L7" s="42"/>
      <c r="M7" s="42"/>
      <c r="N7" s="42"/>
      <c r="O7" s="42"/>
      <c r="P7" s="42"/>
      <c r="Q7" s="42"/>
      <c r="R7" s="42"/>
      <c r="S7" s="42"/>
    </row>
    <row r="8" ht="22.8" customHeight="1" spans="1:19">
      <c r="A8" s="48"/>
      <c r="B8" s="48"/>
      <c r="C8" s="48"/>
      <c r="D8" s="48"/>
      <c r="E8" s="41">
        <f>F8+J8</f>
        <v>0</v>
      </c>
      <c r="F8" s="41">
        <f>G8+H8+I8</f>
        <v>0</v>
      </c>
      <c r="G8" s="42"/>
      <c r="H8" s="42"/>
      <c r="I8" s="42"/>
      <c r="J8" s="41">
        <f>K8+L8+M8+N8+O8+P8+Q8+R8+S8</f>
        <v>0</v>
      </c>
      <c r="K8" s="42"/>
      <c r="L8" s="42"/>
      <c r="M8" s="42"/>
      <c r="N8" s="42"/>
      <c r="O8" s="42"/>
      <c r="P8" s="42"/>
      <c r="Q8" s="42"/>
      <c r="R8" s="42"/>
      <c r="S8" s="42"/>
    </row>
    <row r="9" ht="22.8" customHeight="1" spans="1:19">
      <c r="A9" s="49"/>
      <c r="B9" s="49"/>
      <c r="C9" s="49"/>
      <c r="D9" s="49"/>
      <c r="E9" s="41">
        <f>F9+J9</f>
        <v>0</v>
      </c>
      <c r="F9" s="41">
        <f>G9+H9+I9</f>
        <v>0</v>
      </c>
      <c r="G9" s="36"/>
      <c r="H9" s="36"/>
      <c r="I9" s="36"/>
      <c r="J9" s="41">
        <f>K9+L9+M9+N9+O9+P9+Q9+R9+S9</f>
        <v>0</v>
      </c>
      <c r="K9" s="36"/>
      <c r="L9" s="36"/>
      <c r="M9" s="36"/>
      <c r="N9" s="36"/>
      <c r="O9" s="36"/>
      <c r="P9" s="36"/>
      <c r="Q9" s="36"/>
      <c r="R9" s="36"/>
      <c r="S9" s="36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20"/>
      <c r="B1" s="76" t="s">
        <v>4</v>
      </c>
      <c r="C1" s="76"/>
    </row>
    <row r="2" ht="25" customHeight="1" spans="1:3">
      <c r="B2" s="76"/>
      <c r="C2" s="76"/>
    </row>
    <row r="3" ht="31.05" customHeight="1" spans="1:3">
      <c r="B3" s="128" t="s">
        <v>5</v>
      </c>
      <c r="C3" s="128"/>
    </row>
    <row r="4" ht="32.55" customHeight="1" spans="1:3">
      <c r="B4" s="129">
        <v>1</v>
      </c>
      <c r="C4" s="130" t="s">
        <v>6</v>
      </c>
    </row>
    <row r="5" ht="32.55" customHeight="1" spans="1:3">
      <c r="B5" s="129">
        <v>2</v>
      </c>
      <c r="C5" s="35" t="s">
        <v>7</v>
      </c>
    </row>
    <row r="6" ht="32.55" customHeight="1" spans="1:3">
      <c r="B6" s="129">
        <v>3</v>
      </c>
      <c r="C6" s="130" t="s">
        <v>8</v>
      </c>
    </row>
    <row r="7" ht="32.55" customHeight="1" spans="1:3">
      <c r="B7" s="129">
        <v>4</v>
      </c>
      <c r="C7" s="130" t="s">
        <v>9</v>
      </c>
    </row>
    <row r="8" ht="32.55" customHeight="1" spans="1:3">
      <c r="B8" s="129">
        <v>5</v>
      </c>
      <c r="C8" s="130" t="s">
        <v>10</v>
      </c>
    </row>
    <row r="9" ht="32.55" customHeight="1" spans="1:3">
      <c r="B9" s="129">
        <v>6</v>
      </c>
      <c r="C9" s="130" t="s">
        <v>11</v>
      </c>
    </row>
    <row r="10" ht="32.55" customHeight="1" spans="1:3">
      <c r="B10" s="129">
        <v>7</v>
      </c>
      <c r="C10" s="130" t="s">
        <v>12</v>
      </c>
    </row>
    <row r="11" ht="32.55" customHeight="1" spans="1:3">
      <c r="B11" s="129">
        <v>8</v>
      </c>
      <c r="C11" s="130" t="s">
        <v>13</v>
      </c>
    </row>
    <row r="12" ht="32.55" customHeight="1" spans="1:3">
      <c r="B12" s="129">
        <v>9</v>
      </c>
      <c r="C12" s="130" t="s">
        <v>14</v>
      </c>
    </row>
    <row r="13" ht="32.55" customHeight="1" spans="1:3">
      <c r="B13" s="129">
        <v>10</v>
      </c>
      <c r="C13" s="130" t="s">
        <v>15</v>
      </c>
    </row>
    <row r="14" ht="32.55" customHeight="1" spans="1:3">
      <c r="B14" s="129">
        <v>11</v>
      </c>
      <c r="C14" s="130" t="s">
        <v>16</v>
      </c>
    </row>
    <row r="15" ht="32.55" customHeight="1" spans="1:3">
      <c r="B15" s="129">
        <v>12</v>
      </c>
      <c r="C15" s="130" t="s">
        <v>17</v>
      </c>
    </row>
    <row r="16" ht="32.55" customHeight="1" spans="1:3">
      <c r="B16" s="129">
        <v>13</v>
      </c>
      <c r="C16" s="130" t="s">
        <v>18</v>
      </c>
    </row>
    <row r="17" ht="32.55" customHeight="1" spans="2:3">
      <c r="B17" s="129">
        <v>14</v>
      </c>
      <c r="C17" s="130" t="s">
        <v>19</v>
      </c>
    </row>
    <row r="18" ht="32.55" customHeight="1" spans="2:3">
      <c r="B18" s="129">
        <v>15</v>
      </c>
      <c r="C18" s="130" t="s">
        <v>20</v>
      </c>
    </row>
    <row r="19" ht="32.55" customHeight="1" spans="2:3">
      <c r="B19" s="129">
        <v>16</v>
      </c>
      <c r="C19" s="130" t="s">
        <v>21</v>
      </c>
    </row>
    <row r="20" ht="32.55" customHeight="1" spans="2:3">
      <c r="B20" s="129">
        <v>17</v>
      </c>
      <c r="C20" s="130" t="s">
        <v>22</v>
      </c>
    </row>
    <row r="21" ht="32.55" customHeight="1" spans="2:3">
      <c r="B21" s="129">
        <v>18</v>
      </c>
      <c r="C21" s="130" t="s">
        <v>23</v>
      </c>
    </row>
    <row r="22" ht="32.55" customHeight="1" spans="2:3">
      <c r="B22" s="129">
        <v>19</v>
      </c>
      <c r="C22" s="130" t="s">
        <v>24</v>
      </c>
    </row>
    <row r="23" ht="32.55" customHeight="1" spans="2:3">
      <c r="B23" s="129">
        <v>20</v>
      </c>
      <c r="C23" s="130" t="s">
        <v>25</v>
      </c>
    </row>
    <row r="24" ht="32.55" customHeight="1" spans="2:3">
      <c r="B24" s="129">
        <v>21</v>
      </c>
      <c r="C24" s="130" t="s">
        <v>26</v>
      </c>
    </row>
    <row r="25" ht="32.55" customHeight="1" spans="2:3">
      <c r="B25" s="129">
        <v>22</v>
      </c>
      <c r="C25" s="13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20"/>
    </row>
    <row r="2" ht="38.8" customHeight="1" spans="1:8">
      <c r="A2" s="21" t="s">
        <v>282</v>
      </c>
      <c r="B2" s="21"/>
      <c r="C2" s="21"/>
      <c r="D2" s="21"/>
      <c r="E2" s="21"/>
      <c r="F2" s="21"/>
      <c r="G2" s="21"/>
      <c r="H2" s="21"/>
    </row>
    <row r="3" ht="24.15" customHeight="1" spans="1:8">
      <c r="A3" s="38" t="s">
        <v>126</v>
      </c>
      <c r="B3" s="38"/>
      <c r="C3" s="38"/>
      <c r="D3" s="38"/>
      <c r="E3" s="38"/>
      <c r="F3" s="38"/>
      <c r="G3" s="38"/>
      <c r="H3" s="23" t="s">
        <v>29</v>
      </c>
    </row>
    <row r="4" ht="19.8" customHeight="1" spans="1:8">
      <c r="A4" s="24" t="s">
        <v>279</v>
      </c>
      <c r="B4" s="24" t="s">
        <v>280</v>
      </c>
      <c r="C4" s="24" t="s">
        <v>129</v>
      </c>
      <c r="D4" s="24" t="s">
        <v>283</v>
      </c>
      <c r="E4" s="24"/>
      <c r="F4" s="24"/>
      <c r="G4" s="24"/>
      <c r="H4" s="24" t="s">
        <v>151</v>
      </c>
    </row>
    <row r="5" ht="23.25" customHeight="1" spans="1:8">
      <c r="A5" s="24"/>
      <c r="B5" s="24"/>
      <c r="C5" s="24"/>
      <c r="D5" s="24" t="s">
        <v>132</v>
      </c>
      <c r="E5" s="24" t="s">
        <v>206</v>
      </c>
      <c r="F5" s="24"/>
      <c r="G5" s="24" t="s">
        <v>207</v>
      </c>
      <c r="H5" s="24"/>
    </row>
    <row r="6" ht="23.25" customHeight="1" spans="1:8">
      <c r="A6" s="24"/>
      <c r="B6" s="24"/>
      <c r="C6" s="24"/>
      <c r="D6" s="24"/>
      <c r="E6" s="24" t="s">
        <v>186</v>
      </c>
      <c r="F6" s="24" t="s">
        <v>179</v>
      </c>
      <c r="G6" s="24"/>
      <c r="H6" s="24"/>
    </row>
    <row r="7" ht="22.8" customHeight="1" spans="1:8">
      <c r="A7" s="39"/>
      <c r="B7" s="40"/>
      <c r="C7" s="41">
        <f t="shared" ref="C7:C12" si="0">D7+H7</f>
        <v>0</v>
      </c>
      <c r="D7" s="41">
        <f t="shared" ref="D7:D12" si="1">E7+F7+G7</f>
        <v>0</v>
      </c>
      <c r="E7" s="42"/>
      <c r="F7" s="42"/>
      <c r="G7" s="42"/>
      <c r="H7" s="42"/>
    </row>
    <row r="8" ht="22.8" customHeight="1" spans="1:8">
      <c r="A8" s="43"/>
      <c r="B8" s="43"/>
      <c r="C8" s="41">
        <f t="shared" si="0"/>
        <v>0</v>
      </c>
      <c r="D8" s="41">
        <f t="shared" si="1"/>
        <v>0</v>
      </c>
      <c r="E8" s="42"/>
      <c r="F8" s="42"/>
      <c r="G8" s="42"/>
      <c r="H8" s="42"/>
    </row>
    <row r="9" ht="22.8" customHeight="1" spans="1:8">
      <c r="A9" s="44"/>
      <c r="B9" s="44"/>
      <c r="C9" s="41">
        <f t="shared" si="0"/>
        <v>0</v>
      </c>
      <c r="D9" s="41">
        <f t="shared" si="1"/>
        <v>0</v>
      </c>
      <c r="E9" s="42"/>
      <c r="F9" s="42"/>
      <c r="G9" s="42"/>
      <c r="H9" s="42"/>
    </row>
    <row r="10" ht="22.8" customHeight="1" spans="1:8">
      <c r="A10" s="44"/>
      <c r="B10" s="44"/>
      <c r="C10" s="41">
        <f t="shared" si="0"/>
        <v>0</v>
      </c>
      <c r="D10" s="41">
        <f t="shared" si="1"/>
        <v>0</v>
      </c>
      <c r="E10" s="42"/>
      <c r="F10" s="42"/>
      <c r="G10" s="42"/>
      <c r="H10" s="42"/>
    </row>
    <row r="11" ht="22.8" customHeight="1" spans="1:8">
      <c r="A11" s="44"/>
      <c r="B11" s="44"/>
      <c r="C11" s="41">
        <f t="shared" si="0"/>
        <v>0</v>
      </c>
      <c r="D11" s="41">
        <f t="shared" si="1"/>
        <v>0</v>
      </c>
      <c r="E11" s="42"/>
      <c r="F11" s="42"/>
      <c r="G11" s="42"/>
      <c r="H11" s="42"/>
    </row>
    <row r="12" ht="22.8" customHeight="1" spans="1:8">
      <c r="A12" s="33"/>
      <c r="B12" s="33"/>
      <c r="C12" s="41">
        <f t="shared" si="0"/>
        <v>0</v>
      </c>
      <c r="D12" s="41">
        <f t="shared" si="1"/>
        <v>0</v>
      </c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9" workbookViewId="0">
      <selection activeCell="A3" sqref="A3:G3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20"/>
    </row>
    <row r="2" ht="38.8" customHeight="1" spans="1:8">
      <c r="A2" s="21" t="s">
        <v>24</v>
      </c>
      <c r="B2" s="21"/>
      <c r="C2" s="21"/>
      <c r="D2" s="21"/>
      <c r="E2" s="21"/>
      <c r="F2" s="21"/>
      <c r="G2" s="21"/>
      <c r="H2" s="21"/>
    </row>
    <row r="3" ht="24.15" customHeight="1" spans="1:8">
      <c r="A3" s="38" t="s">
        <v>126</v>
      </c>
      <c r="B3" s="38"/>
      <c r="C3" s="38"/>
      <c r="D3" s="38"/>
      <c r="E3" s="38"/>
      <c r="F3" s="38"/>
      <c r="G3" s="38"/>
      <c r="H3" s="23" t="s">
        <v>29</v>
      </c>
    </row>
    <row r="4" ht="25" customHeight="1" spans="1:8">
      <c r="A4" s="24" t="s">
        <v>279</v>
      </c>
      <c r="B4" s="24" t="s">
        <v>280</v>
      </c>
      <c r="C4" s="24" t="s">
        <v>129</v>
      </c>
      <c r="D4" s="24" t="s">
        <v>284</v>
      </c>
      <c r="E4" s="24"/>
      <c r="F4" s="24"/>
      <c r="G4" s="24"/>
      <c r="H4" s="24" t="s">
        <v>151</v>
      </c>
    </row>
    <row r="5" ht="25.85" customHeight="1" spans="1:8">
      <c r="A5" s="24"/>
      <c r="B5" s="24"/>
      <c r="C5" s="24"/>
      <c r="D5" s="24" t="s">
        <v>132</v>
      </c>
      <c r="E5" s="24" t="s">
        <v>206</v>
      </c>
      <c r="F5" s="24"/>
      <c r="G5" s="24" t="s">
        <v>207</v>
      </c>
      <c r="H5" s="24"/>
    </row>
    <row r="6" ht="35.35" customHeight="1" spans="1:8">
      <c r="A6" s="24"/>
      <c r="B6" s="24"/>
      <c r="C6" s="24"/>
      <c r="D6" s="24"/>
      <c r="E6" s="24" t="s">
        <v>186</v>
      </c>
      <c r="F6" s="24" t="s">
        <v>179</v>
      </c>
      <c r="G6" s="24"/>
      <c r="H6" s="24"/>
    </row>
    <row r="7" ht="22.8" customHeight="1" spans="1:8">
      <c r="A7" s="39"/>
      <c r="B7" s="40"/>
      <c r="C7" s="41">
        <f t="shared" ref="C7:C12" si="0">D7+H7</f>
        <v>0</v>
      </c>
      <c r="D7" s="41">
        <f t="shared" ref="D7:D12" si="1">E7+F7+G7</f>
        <v>0</v>
      </c>
      <c r="E7" s="42"/>
      <c r="F7" s="42"/>
      <c r="G7" s="42"/>
      <c r="H7" s="42"/>
    </row>
    <row r="8" ht="22.8" customHeight="1" spans="1:8">
      <c r="A8" s="43"/>
      <c r="B8" s="43"/>
      <c r="C8" s="41">
        <f t="shared" si="0"/>
        <v>0</v>
      </c>
      <c r="D8" s="41">
        <f t="shared" si="1"/>
        <v>0</v>
      </c>
      <c r="E8" s="42"/>
      <c r="F8" s="42"/>
      <c r="G8" s="42"/>
      <c r="H8" s="42"/>
    </row>
    <row r="9" ht="22.8" customHeight="1" spans="1:8">
      <c r="A9" s="44"/>
      <c r="B9" s="44"/>
      <c r="C9" s="41">
        <f t="shared" si="0"/>
        <v>0</v>
      </c>
      <c r="D9" s="41">
        <f t="shared" si="1"/>
        <v>0</v>
      </c>
      <c r="E9" s="42"/>
      <c r="F9" s="42"/>
      <c r="G9" s="42"/>
      <c r="H9" s="42"/>
    </row>
    <row r="10" ht="22.8" customHeight="1" spans="1:8">
      <c r="A10" s="44"/>
      <c r="B10" s="44"/>
      <c r="C10" s="41">
        <f t="shared" si="0"/>
        <v>0</v>
      </c>
      <c r="D10" s="41">
        <f t="shared" si="1"/>
        <v>0</v>
      </c>
      <c r="E10" s="42"/>
      <c r="F10" s="42"/>
      <c r="G10" s="42"/>
      <c r="H10" s="42"/>
    </row>
    <row r="11" ht="22.8" customHeight="1" spans="1:8">
      <c r="A11" s="44"/>
      <c r="B11" s="44"/>
      <c r="C11" s="41">
        <f t="shared" si="0"/>
        <v>0</v>
      </c>
      <c r="D11" s="41">
        <f t="shared" si="1"/>
        <v>0</v>
      </c>
      <c r="E11" s="42"/>
      <c r="F11" s="42"/>
      <c r="G11" s="42"/>
      <c r="H11" s="42"/>
    </row>
    <row r="12" ht="22.8" customHeight="1" spans="1:8">
      <c r="A12" s="33"/>
      <c r="B12" s="33"/>
      <c r="C12" s="41">
        <f t="shared" si="0"/>
        <v>0</v>
      </c>
      <c r="D12" s="41">
        <f t="shared" si="1"/>
        <v>0</v>
      </c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H13" sqref="H13"/>
    </sheetView>
  </sheetViews>
  <sheetFormatPr defaultColWidth="10" defaultRowHeight="14.4"/>
  <cols>
    <col min="1" max="1" width="10.4537037037037" customWidth="1"/>
    <col min="2" max="2" width="0.12962962962963" customWidth="1"/>
    <col min="3" max="3" width="24.0185185185185" customWidth="1"/>
    <col min="4" max="4" width="13.2962962962963" customWidth="1"/>
    <col min="5" max="5" width="7.77777777777778" customWidth="1"/>
    <col min="6" max="15" width="7.69444444444444" customWidth="1"/>
    <col min="16" max="18" width="9.76851851851852" customWidth="1"/>
  </cols>
  <sheetData>
    <row r="1" ht="16.35" customHeight="1" spans="1:15">
      <c r="A1" s="20"/>
    </row>
    <row r="2" ht="45.7" customHeight="1" spans="1:15">
      <c r="A2" s="21" t="s">
        <v>285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22" t="s">
        <v>126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 t="s">
        <v>29</v>
      </c>
      <c r="O3" s="23"/>
    </row>
    <row r="4" ht="26.05" customHeight="1" spans="1:15">
      <c r="A4" s="24" t="s">
        <v>272</v>
      </c>
      <c r="B4" s="25"/>
      <c r="C4" s="24" t="s">
        <v>286</v>
      </c>
      <c r="D4" s="24" t="s">
        <v>287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288</v>
      </c>
      <c r="O4" s="24"/>
    </row>
    <row r="5" ht="31.9" customHeight="1" spans="1:15">
      <c r="A5" s="24"/>
      <c r="B5" s="25"/>
      <c r="C5" s="24"/>
      <c r="D5" s="24" t="s">
        <v>289</v>
      </c>
      <c r="E5" s="24" t="s">
        <v>133</v>
      </c>
      <c r="F5" s="24"/>
      <c r="G5" s="24"/>
      <c r="H5" s="24"/>
      <c r="I5" s="24"/>
      <c r="J5" s="24"/>
      <c r="K5" s="24" t="s">
        <v>290</v>
      </c>
      <c r="L5" s="24" t="s">
        <v>135</v>
      </c>
      <c r="M5" s="24" t="s">
        <v>136</v>
      </c>
      <c r="N5" s="24" t="s">
        <v>291</v>
      </c>
      <c r="O5" s="24" t="s">
        <v>292</v>
      </c>
    </row>
    <row r="6" ht="44.85" customHeight="1" spans="1:15">
      <c r="A6" s="24"/>
      <c r="B6" s="25"/>
      <c r="C6" s="24"/>
      <c r="D6" s="24"/>
      <c r="E6" s="24" t="s">
        <v>293</v>
      </c>
      <c r="F6" s="24" t="s">
        <v>197</v>
      </c>
      <c r="G6" s="24" t="s">
        <v>294</v>
      </c>
      <c r="H6" s="24" t="s">
        <v>295</v>
      </c>
      <c r="I6" s="24" t="s">
        <v>296</v>
      </c>
      <c r="J6" s="24" t="s">
        <v>297</v>
      </c>
      <c r="K6" s="24"/>
      <c r="L6" s="24"/>
      <c r="M6" s="24"/>
      <c r="N6" s="24"/>
      <c r="O6" s="24"/>
    </row>
    <row r="7" ht="22.8" customHeight="1" spans="1:15">
      <c r="A7" s="26" t="s">
        <v>3</v>
      </c>
      <c r="B7" s="25"/>
      <c r="C7" s="24" t="s">
        <v>298</v>
      </c>
      <c r="D7" s="27">
        <v>8</v>
      </c>
      <c r="E7" s="27">
        <v>8</v>
      </c>
      <c r="F7" s="27"/>
      <c r="G7" s="27"/>
      <c r="H7" s="27"/>
      <c r="I7" s="27"/>
      <c r="J7" s="27"/>
      <c r="K7" s="27"/>
      <c r="L7" s="27"/>
      <c r="M7" s="27"/>
      <c r="N7" s="27">
        <v>8</v>
      </c>
      <c r="O7" s="26"/>
    </row>
    <row r="8" ht="22.8" customHeight="1" spans="1:15">
      <c r="A8" s="28"/>
      <c r="B8" s="25"/>
      <c r="C8" s="29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6"/>
    </row>
    <row r="9" ht="22.8" customHeight="1" spans="1:15">
      <c r="A9" s="30"/>
      <c r="B9" s="25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</row>
    <row r="10" ht="22.8" customHeight="1" spans="1:15">
      <c r="A10" s="33"/>
      <c r="B10" s="34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ht="22.8" customHeight="1" spans="1:15">
      <c r="A11" s="33"/>
      <c r="B11" s="34"/>
      <c r="C11" s="33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ht="22.8" customHeight="1" spans="1:15">
      <c r="A12" s="33"/>
      <c r="B12" s="34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</row>
    <row r="13" ht="22.8" customHeight="1" spans="1:15">
      <c r="A13" s="33"/>
      <c r="B13" s="34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</row>
    <row r="14" ht="22.8" customHeight="1" spans="1:15">
      <c r="A14" s="33"/>
      <c r="B14" s="34"/>
      <c r="C14" s="33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ht="22.8" customHeight="1" spans="1:15">
      <c r="A15" s="33"/>
      <c r="B15" s="34"/>
      <c r="C15" s="3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ht="22.8" customHeight="1" spans="1:15">
      <c r="A16" s="33"/>
      <c r="B16" s="34"/>
      <c r="C16" s="3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ht="22.8" customHeight="1" spans="1:15">
      <c r="A17" s="33"/>
      <c r="B17" s="34"/>
      <c r="C17" s="3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</row>
    <row r="18" ht="22.8" customHeight="1" spans="1:15">
      <c r="A18" s="33"/>
      <c r="B18" s="34"/>
      <c r="C18" s="3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</row>
    <row r="19" ht="22.8" customHeight="1" spans="1:15">
      <c r="A19" s="33"/>
      <c r="B19" s="34"/>
      <c r="C19" s="3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ht="22.8" customHeight="1" spans="1:15">
      <c r="A20" s="33"/>
      <c r="B20" s="34"/>
      <c r="C20" s="33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</row>
    <row r="21" ht="22.8" customHeight="1" spans="1:15">
      <c r="A21" s="33"/>
      <c r="B21" s="34"/>
      <c r="C21" s="33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  <row r="22" ht="22.8" customHeight="1" spans="1:15">
      <c r="A22" s="33"/>
      <c r="B22" s="34"/>
      <c r="C22" s="33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</row>
    <row r="23" ht="22.8" customHeight="1" spans="1:15">
      <c r="A23" s="33"/>
      <c r="B23" s="34"/>
      <c r="C23" s="33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10" sqref="D10:E10"/>
    </sheetView>
  </sheetViews>
  <sheetFormatPr defaultColWidth="9" defaultRowHeight="14.4" outlineLevelCol="4"/>
  <cols>
    <col min="1" max="1" width="16.5" style="1" customWidth="1"/>
    <col min="2" max="2" width="17.6666666666667" style="1" customWidth="1"/>
    <col min="3" max="3" width="20.5555555555556" style="1" customWidth="1"/>
    <col min="4" max="4" width="18.6666666666667" style="1" customWidth="1"/>
    <col min="5" max="5" width="23.287037037037" style="1" customWidth="1"/>
    <col min="6" max="16384" width="9" style="1"/>
  </cols>
  <sheetData>
    <row r="1" s="1" customFormat="1" ht="17" customHeight="1" spans="1:5">
      <c r="A1" s="3"/>
      <c r="B1" s="3"/>
      <c r="C1" s="3"/>
      <c r="D1" s="3"/>
      <c r="E1" s="3"/>
    </row>
    <row r="2" s="2" customFormat="1" ht="30" customHeight="1" spans="1:5">
      <c r="A2" s="4" t="s">
        <v>26</v>
      </c>
      <c r="B2" s="4"/>
      <c r="C2" s="4"/>
      <c r="D2" s="4"/>
      <c r="E2" s="4"/>
    </row>
    <row r="3" s="1" customFormat="1" ht="17.25" customHeight="1" spans="1:5">
      <c r="A3" s="5" t="s">
        <v>299</v>
      </c>
      <c r="B3" s="5"/>
      <c r="C3" s="5"/>
      <c r="D3" s="3"/>
      <c r="E3" s="6" t="s">
        <v>300</v>
      </c>
    </row>
    <row r="4" s="1" customFormat="1" ht="27" customHeight="1" spans="1:5">
      <c r="A4" s="7" t="s">
        <v>301</v>
      </c>
      <c r="B4" s="8" t="s">
        <v>302</v>
      </c>
      <c r="C4" s="8"/>
      <c r="D4" s="8"/>
      <c r="E4" s="8"/>
    </row>
    <row r="5" s="1" customFormat="1" ht="25" customHeight="1" spans="1:5">
      <c r="A5" s="7" t="s">
        <v>303</v>
      </c>
      <c r="B5" s="8" t="s">
        <v>304</v>
      </c>
      <c r="C5" s="8"/>
      <c r="D5" s="8"/>
      <c r="E5" s="8"/>
    </row>
    <row r="6" s="1" customFormat="1" ht="25" customHeight="1" spans="1:5">
      <c r="A6" s="7"/>
      <c r="B6" s="8" t="s">
        <v>305</v>
      </c>
      <c r="C6" s="8"/>
      <c r="D6" s="8" t="s">
        <v>306</v>
      </c>
      <c r="E6" s="8"/>
    </row>
    <row r="7" s="1" customFormat="1" ht="25" customHeight="1" spans="1:5">
      <c r="A7" s="7"/>
      <c r="B7" s="8" t="s">
        <v>307</v>
      </c>
      <c r="C7" s="8"/>
      <c r="D7" s="8" t="s">
        <v>308</v>
      </c>
      <c r="E7" s="8"/>
    </row>
    <row r="8" s="1" customFormat="1" ht="25" customHeight="1" spans="1:5">
      <c r="A8" s="7"/>
      <c r="B8" s="8" t="s">
        <v>309</v>
      </c>
      <c r="C8" s="8"/>
      <c r="D8" s="8" t="s">
        <v>310</v>
      </c>
      <c r="E8" s="8"/>
    </row>
    <row r="9" s="1" customFormat="1" ht="28.8" customHeight="1" spans="1:5">
      <c r="A9" s="7"/>
      <c r="B9" s="9" t="s">
        <v>311</v>
      </c>
      <c r="C9" s="9"/>
      <c r="D9" s="8"/>
      <c r="E9" s="8"/>
    </row>
    <row r="10" s="1" customFormat="1" ht="25" customHeight="1" spans="1:5">
      <c r="A10" s="7"/>
      <c r="B10" s="8" t="s">
        <v>312</v>
      </c>
      <c r="C10" s="8"/>
      <c r="D10" s="8"/>
      <c r="E10" s="8"/>
    </row>
    <row r="11" s="1" customFormat="1" ht="39" customHeight="1" spans="1:5">
      <c r="A11" s="10" t="s">
        <v>313</v>
      </c>
      <c r="B11" s="11" t="s">
        <v>314</v>
      </c>
      <c r="C11" s="11"/>
      <c r="D11" s="11"/>
      <c r="E11" s="11"/>
    </row>
    <row r="12" s="1" customFormat="1" ht="23" customHeight="1" spans="1:5">
      <c r="A12" s="7" t="s">
        <v>315</v>
      </c>
      <c r="B12" s="12" t="s">
        <v>316</v>
      </c>
      <c r="C12" s="12"/>
      <c r="D12" s="12"/>
      <c r="E12" s="12"/>
    </row>
    <row r="13" s="1" customFormat="1" ht="23" customHeight="1" spans="1:5">
      <c r="A13" s="7"/>
      <c r="B13" s="12" t="s">
        <v>317</v>
      </c>
      <c r="C13" s="12"/>
      <c r="D13" s="12"/>
      <c r="E13" s="12"/>
    </row>
    <row r="14" s="1" customFormat="1" ht="23" customHeight="1" spans="1:5">
      <c r="A14" s="7"/>
      <c r="B14" s="12" t="s">
        <v>318</v>
      </c>
      <c r="C14" s="12"/>
      <c r="D14" s="12"/>
      <c r="E14" s="12"/>
    </row>
    <row r="15" s="1" customFormat="1" ht="29" customHeight="1" spans="1:5">
      <c r="A15" s="10" t="s">
        <v>319</v>
      </c>
      <c r="B15" s="13" t="s">
        <v>320</v>
      </c>
      <c r="C15" s="13" t="s">
        <v>321</v>
      </c>
      <c r="D15" s="13" t="s">
        <v>322</v>
      </c>
      <c r="E15" s="14" t="s">
        <v>323</v>
      </c>
    </row>
    <row r="16" s="1" customFormat="1" ht="23" customHeight="1" spans="1:5">
      <c r="A16" s="10"/>
      <c r="B16" s="7" t="s">
        <v>324</v>
      </c>
      <c r="C16" s="7" t="s">
        <v>325</v>
      </c>
      <c r="D16" s="15" t="s">
        <v>318</v>
      </c>
      <c r="E16" s="7"/>
    </row>
    <row r="17" s="1" customFormat="1" ht="23" customHeight="1" spans="1:5">
      <c r="A17" s="10"/>
      <c r="B17" s="7"/>
      <c r="C17" s="7" t="s">
        <v>326</v>
      </c>
      <c r="D17" s="15" t="s">
        <v>327</v>
      </c>
      <c r="E17" s="7" t="s">
        <v>328</v>
      </c>
    </row>
    <row r="18" s="1" customFormat="1" ht="23" customHeight="1" spans="1:5">
      <c r="A18" s="10"/>
      <c r="B18" s="7"/>
      <c r="C18" s="7" t="s">
        <v>329</v>
      </c>
      <c r="D18" s="15" t="s">
        <v>330</v>
      </c>
      <c r="E18" s="16">
        <v>1</v>
      </c>
    </row>
    <row r="19" s="1" customFormat="1" ht="23" customHeight="1" spans="1:5">
      <c r="A19" s="10"/>
      <c r="B19" s="7"/>
      <c r="C19" s="7"/>
      <c r="D19" s="15" t="s">
        <v>318</v>
      </c>
      <c r="E19" s="7"/>
    </row>
    <row r="20" s="1" customFormat="1" ht="23" customHeight="1" spans="1:5">
      <c r="A20" s="10"/>
      <c r="B20" s="7" t="s">
        <v>331</v>
      </c>
      <c r="C20" s="7" t="s">
        <v>332</v>
      </c>
      <c r="D20" s="15" t="s">
        <v>333</v>
      </c>
      <c r="E20" s="10" t="s">
        <v>334</v>
      </c>
    </row>
    <row r="21" s="1" customFormat="1" ht="23" customHeight="1" spans="1:5">
      <c r="A21" s="10"/>
      <c r="B21" s="7"/>
      <c r="C21" s="7" t="s">
        <v>335</v>
      </c>
      <c r="D21" s="15" t="s">
        <v>336</v>
      </c>
      <c r="E21" s="7" t="s">
        <v>328</v>
      </c>
    </row>
    <row r="22" s="1" customFormat="1" ht="23" customHeight="1" spans="1:5">
      <c r="A22" s="10"/>
      <c r="B22" s="7"/>
      <c r="C22" s="7" t="s">
        <v>337</v>
      </c>
      <c r="D22" s="15" t="s">
        <v>318</v>
      </c>
      <c r="E22" s="7"/>
    </row>
    <row r="23" s="1" customFormat="1" ht="23" customHeight="1" spans="1:5">
      <c r="A23" s="10"/>
      <c r="B23" s="7"/>
      <c r="C23" s="7"/>
      <c r="D23" s="15" t="s">
        <v>318</v>
      </c>
      <c r="E23" s="7"/>
    </row>
    <row r="24" s="1" customFormat="1" ht="23" customHeight="1" spans="1:5">
      <c r="A24" s="10"/>
      <c r="B24" s="17" t="s">
        <v>338</v>
      </c>
      <c r="C24" s="7" t="s">
        <v>339</v>
      </c>
      <c r="D24" s="15" t="s">
        <v>318</v>
      </c>
      <c r="E24" s="18"/>
    </row>
    <row r="25" s="1" customFormat="1" ht="23" customHeight="1" spans="1:5">
      <c r="A25" s="10"/>
      <c r="B25" s="17"/>
      <c r="C25" s="7" t="s">
        <v>340</v>
      </c>
      <c r="D25" s="15" t="s">
        <v>341</v>
      </c>
      <c r="E25" s="16">
        <v>1</v>
      </c>
    </row>
    <row r="26" s="1" customFormat="1" ht="30" customHeight="1" spans="1:5">
      <c r="A26" s="10"/>
      <c r="B26" s="17"/>
      <c r="C26" s="7" t="s">
        <v>342</v>
      </c>
      <c r="D26" s="18"/>
      <c r="E26" s="18"/>
    </row>
    <row r="27" s="1" customFormat="1" ht="28.8" spans="1:5">
      <c r="A27" s="10"/>
      <c r="B27" s="17" t="s">
        <v>343</v>
      </c>
      <c r="C27" s="10" t="s">
        <v>344</v>
      </c>
      <c r="D27" s="7" t="s">
        <v>345</v>
      </c>
      <c r="E27" s="16">
        <v>0.96</v>
      </c>
    </row>
    <row r="28" s="1" customFormat="1" spans="1:5">
      <c r="A28" s="3"/>
      <c r="B28" s="3"/>
      <c r="C28" s="19"/>
      <c r="D28" s="3"/>
      <c r="E28" s="3"/>
    </row>
    <row r="29" s="1" customFormat="1" spans="1:5">
      <c r="A29" s="3"/>
      <c r="B29" s="3"/>
      <c r="C29" s="19"/>
      <c r="D29" s="3"/>
      <c r="E29" s="3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7"/>
    <mergeCell ref="B16:B19"/>
    <mergeCell ref="B20:B23"/>
    <mergeCell ref="B24:B26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1" sqref="$A1:$XFD1048576"/>
    </sheetView>
  </sheetViews>
  <sheetFormatPr defaultColWidth="9" defaultRowHeight="14.4" outlineLevelCol="4"/>
  <cols>
    <col min="1" max="1" width="16.5" style="1" customWidth="1"/>
    <col min="2" max="2" width="17.6666666666667" style="1" customWidth="1"/>
    <col min="3" max="3" width="20.5555555555556" style="1" customWidth="1"/>
    <col min="4" max="4" width="18.6666666666667" style="1" customWidth="1"/>
    <col min="5" max="5" width="23.287037037037" style="1" customWidth="1"/>
    <col min="6" max="16384" width="9" style="1"/>
  </cols>
  <sheetData>
    <row r="1" s="1" customFormat="1" ht="17" customHeight="1" spans="1:5">
      <c r="A1" s="3"/>
      <c r="B1" s="3"/>
      <c r="C1" s="3"/>
      <c r="D1" s="3"/>
      <c r="E1" s="3"/>
    </row>
    <row r="2" s="2" customFormat="1" ht="30" customHeight="1" spans="1:5">
      <c r="A2" s="4" t="s">
        <v>346</v>
      </c>
      <c r="B2" s="4"/>
      <c r="C2" s="4"/>
      <c r="D2" s="4"/>
      <c r="E2" s="4"/>
    </row>
    <row r="3" s="1" customFormat="1" ht="17.25" customHeight="1" spans="1:5">
      <c r="A3" s="5" t="s">
        <v>299</v>
      </c>
      <c r="B3" s="5"/>
      <c r="C3" s="5"/>
      <c r="D3" s="3"/>
      <c r="E3" s="6" t="s">
        <v>300</v>
      </c>
    </row>
    <row r="4" s="1" customFormat="1" ht="27" customHeight="1" spans="1:5">
      <c r="A4" s="7" t="s">
        <v>301</v>
      </c>
      <c r="B4" s="8" t="s">
        <v>302</v>
      </c>
      <c r="C4" s="8"/>
      <c r="D4" s="8"/>
      <c r="E4" s="8"/>
    </row>
    <row r="5" s="1" customFormat="1" ht="25" customHeight="1" spans="1:5">
      <c r="A5" s="7" t="s">
        <v>303</v>
      </c>
      <c r="B5" s="8" t="s">
        <v>347</v>
      </c>
      <c r="C5" s="8"/>
      <c r="D5" s="8"/>
      <c r="E5" s="8"/>
    </row>
    <row r="6" s="1" customFormat="1" ht="25" customHeight="1" spans="1:5">
      <c r="A6" s="7"/>
      <c r="B6" s="8" t="s">
        <v>305</v>
      </c>
      <c r="C6" s="8"/>
      <c r="D6" s="8" t="s">
        <v>306</v>
      </c>
      <c r="E6" s="8"/>
    </row>
    <row r="7" s="1" customFormat="1" ht="25" customHeight="1" spans="1:5">
      <c r="A7" s="7"/>
      <c r="B7" s="8" t="s">
        <v>348</v>
      </c>
      <c r="C7" s="8"/>
      <c r="D7" s="8" t="s">
        <v>349</v>
      </c>
      <c r="E7" s="8"/>
    </row>
    <row r="8" s="1" customFormat="1" ht="25" customHeight="1" spans="1:5">
      <c r="A8" s="7"/>
      <c r="B8" s="8" t="s">
        <v>309</v>
      </c>
      <c r="C8" s="8"/>
      <c r="D8" s="8" t="s">
        <v>310</v>
      </c>
      <c r="E8" s="8"/>
    </row>
    <row r="9" s="1" customFormat="1" ht="28.8" customHeight="1" spans="1:5">
      <c r="A9" s="7"/>
      <c r="B9" s="9" t="s">
        <v>311</v>
      </c>
      <c r="C9" s="9"/>
      <c r="D9" s="8"/>
      <c r="E9" s="8"/>
    </row>
    <row r="10" s="1" customFormat="1" ht="25" customHeight="1" spans="1:5">
      <c r="A10" s="7"/>
      <c r="B10" s="8" t="s">
        <v>312</v>
      </c>
      <c r="C10" s="8"/>
      <c r="D10" s="8"/>
      <c r="E10" s="8"/>
    </row>
    <row r="11" s="1" customFormat="1" ht="39" customHeight="1" spans="1:5">
      <c r="A11" s="10" t="s">
        <v>313</v>
      </c>
      <c r="B11" s="11" t="s">
        <v>314</v>
      </c>
      <c r="C11" s="11"/>
      <c r="D11" s="11"/>
      <c r="E11" s="11"/>
    </row>
    <row r="12" s="1" customFormat="1" ht="23" customHeight="1" spans="1:5">
      <c r="A12" s="7" t="s">
        <v>315</v>
      </c>
      <c r="B12" s="12" t="s">
        <v>316</v>
      </c>
      <c r="C12" s="12"/>
      <c r="D12" s="12"/>
      <c r="E12" s="12"/>
    </row>
    <row r="13" s="1" customFormat="1" ht="23" customHeight="1" spans="1:5">
      <c r="A13" s="7"/>
      <c r="B13" s="12" t="s">
        <v>317</v>
      </c>
      <c r="C13" s="12"/>
      <c r="D13" s="12"/>
      <c r="E13" s="12"/>
    </row>
    <row r="14" s="1" customFormat="1" ht="23" customHeight="1" spans="1:5">
      <c r="A14" s="7"/>
      <c r="B14" s="12" t="s">
        <v>318</v>
      </c>
      <c r="C14" s="12"/>
      <c r="D14" s="12"/>
      <c r="E14" s="12"/>
    </row>
    <row r="15" s="1" customFormat="1" ht="29" customHeight="1" spans="1:5">
      <c r="A15" s="10" t="s">
        <v>319</v>
      </c>
      <c r="B15" s="13" t="s">
        <v>320</v>
      </c>
      <c r="C15" s="13" t="s">
        <v>321</v>
      </c>
      <c r="D15" s="13" t="s">
        <v>322</v>
      </c>
      <c r="E15" s="14" t="s">
        <v>323</v>
      </c>
    </row>
    <row r="16" s="1" customFormat="1" ht="23" customHeight="1" spans="1:5">
      <c r="A16" s="10"/>
      <c r="B16" s="7" t="s">
        <v>324</v>
      </c>
      <c r="C16" s="7" t="s">
        <v>325</v>
      </c>
      <c r="D16" s="15" t="s">
        <v>318</v>
      </c>
      <c r="E16" s="7"/>
    </row>
    <row r="17" s="1" customFormat="1" ht="23" customHeight="1" spans="1:5">
      <c r="A17" s="10"/>
      <c r="B17" s="7"/>
      <c r="C17" s="7" t="s">
        <v>326</v>
      </c>
      <c r="D17" s="15" t="s">
        <v>327</v>
      </c>
      <c r="E17" s="7" t="s">
        <v>328</v>
      </c>
    </row>
    <row r="18" s="1" customFormat="1" ht="23" customHeight="1" spans="1:5">
      <c r="A18" s="10"/>
      <c r="B18" s="7"/>
      <c r="C18" s="7" t="s">
        <v>329</v>
      </c>
      <c r="D18" s="15" t="s">
        <v>330</v>
      </c>
      <c r="E18" s="16">
        <v>1</v>
      </c>
    </row>
    <row r="19" s="1" customFormat="1" ht="23" customHeight="1" spans="1:5">
      <c r="A19" s="10"/>
      <c r="B19" s="7"/>
      <c r="C19" s="7"/>
      <c r="D19" s="15" t="s">
        <v>318</v>
      </c>
      <c r="E19" s="7"/>
    </row>
    <row r="20" s="1" customFormat="1" ht="23" customHeight="1" spans="1:5">
      <c r="A20" s="10"/>
      <c r="B20" s="7" t="s">
        <v>331</v>
      </c>
      <c r="C20" s="7" t="s">
        <v>332</v>
      </c>
      <c r="D20" s="15" t="s">
        <v>333</v>
      </c>
      <c r="E20" s="10" t="s">
        <v>334</v>
      </c>
    </row>
    <row r="21" s="1" customFormat="1" ht="23" customHeight="1" spans="1:5">
      <c r="A21" s="10"/>
      <c r="B21" s="7"/>
      <c r="C21" s="7" t="s">
        <v>335</v>
      </c>
      <c r="D21" s="15" t="s">
        <v>336</v>
      </c>
      <c r="E21" s="7" t="s">
        <v>328</v>
      </c>
    </row>
    <row r="22" s="1" customFormat="1" ht="23" customHeight="1" spans="1:5">
      <c r="A22" s="10"/>
      <c r="B22" s="7"/>
      <c r="C22" s="7" t="s">
        <v>337</v>
      </c>
      <c r="D22" s="15" t="s">
        <v>318</v>
      </c>
      <c r="E22" s="7"/>
    </row>
    <row r="23" s="1" customFormat="1" ht="23" customHeight="1" spans="1:5">
      <c r="A23" s="10"/>
      <c r="B23" s="7"/>
      <c r="C23" s="7"/>
      <c r="D23" s="15" t="s">
        <v>318</v>
      </c>
      <c r="E23" s="7"/>
    </row>
    <row r="24" s="1" customFormat="1" ht="23" customHeight="1" spans="1:5">
      <c r="A24" s="10"/>
      <c r="B24" s="17" t="s">
        <v>338</v>
      </c>
      <c r="C24" s="7" t="s">
        <v>339</v>
      </c>
      <c r="D24" s="15" t="s">
        <v>318</v>
      </c>
      <c r="E24" s="18"/>
    </row>
    <row r="25" s="1" customFormat="1" ht="23" customHeight="1" spans="1:5">
      <c r="A25" s="10"/>
      <c r="B25" s="17"/>
      <c r="C25" s="7" t="s">
        <v>340</v>
      </c>
      <c r="D25" s="15" t="s">
        <v>341</v>
      </c>
      <c r="E25" s="16">
        <v>1</v>
      </c>
    </row>
    <row r="26" s="1" customFormat="1" ht="30" customHeight="1" spans="1:5">
      <c r="A26" s="10"/>
      <c r="B26" s="17"/>
      <c r="C26" s="7" t="s">
        <v>342</v>
      </c>
      <c r="D26" s="18"/>
      <c r="E26" s="18"/>
    </row>
    <row r="27" s="1" customFormat="1" ht="28.8" spans="1:5">
      <c r="A27" s="10"/>
      <c r="B27" s="17" t="s">
        <v>343</v>
      </c>
      <c r="C27" s="10" t="s">
        <v>344</v>
      </c>
      <c r="D27" s="7" t="s">
        <v>345</v>
      </c>
      <c r="E27" s="16">
        <v>0.96</v>
      </c>
    </row>
    <row r="28" s="1" customFormat="1" spans="1:5">
      <c r="A28" s="3"/>
      <c r="B28" s="3"/>
      <c r="C28" s="19"/>
      <c r="D28" s="3"/>
      <c r="E28" s="3"/>
    </row>
    <row r="29" spans="1:5">
      <c r="A29" s="3"/>
      <c r="B29" s="3"/>
      <c r="C29" s="19"/>
      <c r="D29" s="3"/>
      <c r="E29" s="3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7"/>
    <mergeCell ref="B16:B19"/>
    <mergeCell ref="B20:B23"/>
    <mergeCell ref="B24:B26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16" workbookViewId="0">
      <selection activeCell="F15" sqref="F1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1.7222222222222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6.9" customHeight="1" spans="1:8">
      <c r="A1" s="20"/>
      <c r="H1" s="126"/>
    </row>
    <row r="2" ht="24.15" customHeight="1" spans="1:8">
      <c r="A2" s="127" t="s">
        <v>6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105" t="s">
        <v>28</v>
      </c>
      <c r="B3" s="105"/>
      <c r="C3" s="105"/>
      <c r="D3" s="105"/>
      <c r="E3" s="105"/>
      <c r="F3" s="105"/>
      <c r="G3" s="23" t="s">
        <v>29</v>
      </c>
      <c r="H3" s="23"/>
    </row>
    <row r="4" ht="17.9" customHeight="1" spans="1:8">
      <c r="A4" s="24" t="s">
        <v>30</v>
      </c>
      <c r="B4" s="24"/>
      <c r="C4" s="24" t="s">
        <v>31</v>
      </c>
      <c r="D4" s="24"/>
      <c r="E4" s="24"/>
      <c r="F4" s="24"/>
      <c r="G4" s="24"/>
      <c r="H4" s="24"/>
    </row>
    <row r="5" ht="22.4" customHeight="1" spans="1:8">
      <c r="A5" s="24" t="s">
        <v>32</v>
      </c>
      <c r="B5" s="24" t="s">
        <v>33</v>
      </c>
      <c r="C5" s="24" t="s">
        <v>34</v>
      </c>
      <c r="D5" s="24" t="s">
        <v>33</v>
      </c>
      <c r="E5" s="24" t="s">
        <v>35</v>
      </c>
      <c r="F5" s="24" t="s">
        <v>33</v>
      </c>
      <c r="G5" s="24" t="s">
        <v>36</v>
      </c>
      <c r="H5" s="24" t="s">
        <v>33</v>
      </c>
    </row>
    <row r="6" ht="16.25" customHeight="1" spans="1:8">
      <c r="A6" s="39" t="s">
        <v>37</v>
      </c>
      <c r="B6" s="36">
        <v>80.58</v>
      </c>
      <c r="C6" s="37" t="s">
        <v>38</v>
      </c>
      <c r="D6" s="45">
        <v>61.54</v>
      </c>
      <c r="E6" s="39" t="s">
        <v>39</v>
      </c>
      <c r="F6" s="42">
        <v>72.58</v>
      </c>
      <c r="G6" s="37" t="s">
        <v>40</v>
      </c>
      <c r="H6" s="36">
        <v>60.77</v>
      </c>
    </row>
    <row r="7" ht="16.25" customHeight="1" spans="1:8">
      <c r="A7" s="37" t="s">
        <v>41</v>
      </c>
      <c r="B7" s="36">
        <v>80.58</v>
      </c>
      <c r="C7" s="37" t="s">
        <v>42</v>
      </c>
      <c r="D7" s="45"/>
      <c r="E7" s="37" t="s">
        <v>43</v>
      </c>
      <c r="F7" s="36">
        <v>60.77</v>
      </c>
      <c r="G7" s="37" t="s">
        <v>44</v>
      </c>
      <c r="H7" s="36">
        <v>19.81</v>
      </c>
    </row>
    <row r="8" ht="16.25" customHeight="1" spans="1:8">
      <c r="A8" s="39" t="s">
        <v>45</v>
      </c>
      <c r="B8" s="36">
        <f>B9+B10+B11+B12+B13+B14+B15+B16+B17+B18+B19</f>
        <v>0</v>
      </c>
      <c r="C8" s="37" t="s">
        <v>46</v>
      </c>
      <c r="D8" s="45"/>
      <c r="E8" s="37" t="s">
        <v>47</v>
      </c>
      <c r="F8" s="36">
        <v>11.81</v>
      </c>
      <c r="G8" s="37" t="s">
        <v>48</v>
      </c>
      <c r="H8" s="36"/>
    </row>
    <row r="9" ht="16.25" customHeight="1" spans="1:8">
      <c r="A9" s="37" t="s">
        <v>49</v>
      </c>
      <c r="B9" s="36"/>
      <c r="C9" s="37" t="s">
        <v>50</v>
      </c>
      <c r="D9" s="45"/>
      <c r="E9" s="37" t="s">
        <v>51</v>
      </c>
      <c r="F9" s="36"/>
      <c r="G9" s="37" t="s">
        <v>52</v>
      </c>
      <c r="H9" s="36"/>
    </row>
    <row r="10" ht="16.25" customHeight="1" spans="1:8">
      <c r="A10" s="37" t="s">
        <v>53</v>
      </c>
      <c r="B10" s="36"/>
      <c r="C10" s="37" t="s">
        <v>54</v>
      </c>
      <c r="D10" s="45"/>
      <c r="E10" s="39" t="s">
        <v>55</v>
      </c>
      <c r="F10" s="42">
        <v>8</v>
      </c>
      <c r="G10" s="37" t="s">
        <v>56</v>
      </c>
      <c r="H10" s="36"/>
    </row>
    <row r="11" ht="16.25" customHeight="1" spans="1:8">
      <c r="A11" s="37" t="s">
        <v>57</v>
      </c>
      <c r="B11" s="36"/>
      <c r="C11" s="37" t="s">
        <v>58</v>
      </c>
      <c r="D11" s="45"/>
      <c r="E11" s="37" t="s">
        <v>59</v>
      </c>
      <c r="F11" s="36"/>
      <c r="G11" s="37" t="s">
        <v>60</v>
      </c>
      <c r="H11" s="36"/>
    </row>
    <row r="12" ht="16.25" customHeight="1" spans="1:8">
      <c r="A12" s="37" t="s">
        <v>61</v>
      </c>
      <c r="B12" s="36"/>
      <c r="C12" s="37" t="s">
        <v>62</v>
      </c>
      <c r="D12" s="45"/>
      <c r="E12" s="37" t="s">
        <v>63</v>
      </c>
      <c r="F12" s="36"/>
      <c r="G12" s="37" t="s">
        <v>64</v>
      </c>
      <c r="H12" s="36"/>
    </row>
    <row r="13" ht="16.25" customHeight="1" spans="1:8">
      <c r="A13" s="37" t="s">
        <v>65</v>
      </c>
      <c r="B13" s="36"/>
      <c r="C13" s="37" t="s">
        <v>66</v>
      </c>
      <c r="D13" s="45">
        <v>9.15</v>
      </c>
      <c r="E13" s="37" t="s">
        <v>67</v>
      </c>
      <c r="F13" s="36"/>
      <c r="G13" s="37" t="s">
        <v>68</v>
      </c>
      <c r="H13" s="36"/>
    </row>
    <row r="14" ht="16.25" customHeight="1" spans="1:8">
      <c r="A14" s="37" t="s">
        <v>69</v>
      </c>
      <c r="B14" s="36"/>
      <c r="C14" s="37" t="s">
        <v>70</v>
      </c>
      <c r="D14" s="45"/>
      <c r="E14" s="37" t="s">
        <v>71</v>
      </c>
      <c r="F14" s="36"/>
      <c r="G14" s="37" t="s">
        <v>72</v>
      </c>
      <c r="H14" s="36"/>
    </row>
    <row r="15" ht="16.25" customHeight="1" spans="1:8">
      <c r="A15" s="37" t="s">
        <v>73</v>
      </c>
      <c r="B15" s="36"/>
      <c r="C15" s="37" t="s">
        <v>74</v>
      </c>
      <c r="D15" s="45">
        <v>5.41</v>
      </c>
      <c r="E15" s="37" t="s">
        <v>75</v>
      </c>
      <c r="F15" s="36"/>
      <c r="G15" s="37" t="s">
        <v>76</v>
      </c>
      <c r="H15" s="36"/>
    </row>
    <row r="16" ht="16.25" customHeight="1" spans="1:8">
      <c r="A16" s="37" t="s">
        <v>77</v>
      </c>
      <c r="B16" s="36"/>
      <c r="C16" s="37" t="s">
        <v>78</v>
      </c>
      <c r="D16" s="45"/>
      <c r="E16" s="37" t="s">
        <v>79</v>
      </c>
      <c r="F16" s="36"/>
      <c r="G16" s="37" t="s">
        <v>80</v>
      </c>
      <c r="H16" s="36"/>
    </row>
    <row r="17" ht="16.25" customHeight="1" spans="1:8">
      <c r="A17" s="37" t="s">
        <v>81</v>
      </c>
      <c r="B17" s="36"/>
      <c r="C17" s="37" t="s">
        <v>82</v>
      </c>
      <c r="D17" s="45"/>
      <c r="E17" s="37" t="s">
        <v>83</v>
      </c>
      <c r="F17" s="36"/>
      <c r="G17" s="37" t="s">
        <v>84</v>
      </c>
      <c r="H17" s="36"/>
    </row>
    <row r="18" ht="16.25" customHeight="1" spans="1:8">
      <c r="A18" s="37" t="s">
        <v>85</v>
      </c>
      <c r="B18" s="36"/>
      <c r="C18" s="37" t="s">
        <v>86</v>
      </c>
      <c r="D18" s="45"/>
      <c r="E18" s="37" t="s">
        <v>87</v>
      </c>
      <c r="F18" s="36"/>
      <c r="G18" s="37" t="s">
        <v>88</v>
      </c>
      <c r="H18" s="36"/>
    </row>
    <row r="19" ht="16.25" customHeight="1" spans="1:8">
      <c r="A19" s="37" t="s">
        <v>89</v>
      </c>
      <c r="B19" s="36"/>
      <c r="C19" s="37" t="s">
        <v>90</v>
      </c>
      <c r="D19" s="45"/>
      <c r="E19" s="37" t="s">
        <v>91</v>
      </c>
      <c r="F19" s="36"/>
      <c r="G19" s="37" t="s">
        <v>92</v>
      </c>
      <c r="H19" s="36"/>
    </row>
    <row r="20" ht="16.25" customHeight="1" spans="1:8">
      <c r="A20" s="39" t="s">
        <v>93</v>
      </c>
      <c r="B20" s="42"/>
      <c r="C20" s="37" t="s">
        <v>94</v>
      </c>
      <c r="D20" s="45"/>
      <c r="E20" s="37" t="s">
        <v>95</v>
      </c>
      <c r="F20" s="36"/>
      <c r="G20" s="37"/>
      <c r="H20" s="36"/>
    </row>
    <row r="21" ht="16.25" customHeight="1" spans="1:8">
      <c r="A21" s="39" t="s">
        <v>96</v>
      </c>
      <c r="B21" s="42"/>
      <c r="C21" s="37" t="s">
        <v>97</v>
      </c>
      <c r="D21" s="45"/>
      <c r="E21" s="39" t="s">
        <v>98</v>
      </c>
      <c r="F21" s="42"/>
      <c r="G21" s="37"/>
      <c r="H21" s="36"/>
    </row>
    <row r="22" ht="16.25" customHeight="1" spans="1:8">
      <c r="A22" s="39" t="s">
        <v>99</v>
      </c>
      <c r="B22" s="42"/>
      <c r="C22" s="37" t="s">
        <v>100</v>
      </c>
      <c r="D22" s="45"/>
      <c r="E22" s="37"/>
      <c r="F22" s="37"/>
      <c r="G22" s="37"/>
      <c r="H22" s="36"/>
    </row>
    <row r="23" ht="16.25" customHeight="1" spans="1:8">
      <c r="A23" s="39" t="s">
        <v>101</v>
      </c>
      <c r="B23" s="42"/>
      <c r="C23" s="37" t="s">
        <v>102</v>
      </c>
      <c r="D23" s="45"/>
      <c r="E23" s="37"/>
      <c r="F23" s="37"/>
      <c r="G23" s="37"/>
      <c r="H23" s="36"/>
    </row>
    <row r="24" ht="16.25" customHeight="1" spans="1:8">
      <c r="A24" s="39" t="s">
        <v>103</v>
      </c>
      <c r="B24" s="42">
        <f>B25+B26+B27</f>
        <v>0</v>
      </c>
      <c r="C24" s="37" t="s">
        <v>104</v>
      </c>
      <c r="D24" s="45"/>
      <c r="E24" s="37"/>
      <c r="F24" s="37"/>
      <c r="G24" s="37"/>
      <c r="H24" s="36"/>
    </row>
    <row r="25" ht="16.25" customHeight="1" spans="1:8">
      <c r="A25" s="37" t="s">
        <v>105</v>
      </c>
      <c r="B25" s="36"/>
      <c r="C25" s="37" t="s">
        <v>106</v>
      </c>
      <c r="D25" s="45">
        <v>4.48</v>
      </c>
      <c r="E25" s="37"/>
      <c r="F25" s="37"/>
      <c r="G25" s="37"/>
      <c r="H25" s="36"/>
    </row>
    <row r="26" ht="16.25" customHeight="1" spans="1:8">
      <c r="A26" s="37" t="s">
        <v>107</v>
      </c>
      <c r="B26" s="36"/>
      <c r="C26" s="37" t="s">
        <v>108</v>
      </c>
      <c r="D26" s="45"/>
      <c r="E26" s="37"/>
      <c r="F26" s="37"/>
      <c r="G26" s="37"/>
      <c r="H26" s="36"/>
    </row>
    <row r="27" ht="16.25" customHeight="1" spans="1:8">
      <c r="A27" s="37" t="s">
        <v>109</v>
      </c>
      <c r="B27" s="36"/>
      <c r="C27" s="37" t="s">
        <v>110</v>
      </c>
      <c r="D27" s="45"/>
      <c r="E27" s="37"/>
      <c r="F27" s="37"/>
      <c r="G27" s="37"/>
      <c r="H27" s="36"/>
    </row>
    <row r="28" ht="16.25" customHeight="1" spans="1:8">
      <c r="A28" s="39" t="s">
        <v>111</v>
      </c>
      <c r="B28" s="42"/>
      <c r="C28" s="37" t="s">
        <v>112</v>
      </c>
      <c r="D28" s="45"/>
      <c r="E28" s="37"/>
      <c r="F28" s="37"/>
      <c r="G28" s="37"/>
      <c r="H28" s="36"/>
    </row>
    <row r="29" ht="16.25" customHeight="1" spans="1:8">
      <c r="A29" s="39" t="s">
        <v>113</v>
      </c>
      <c r="B29" s="42"/>
      <c r="C29" s="37" t="s">
        <v>114</v>
      </c>
      <c r="D29" s="45"/>
      <c r="E29" s="37"/>
      <c r="F29" s="37"/>
      <c r="G29" s="37"/>
      <c r="H29" s="36"/>
    </row>
    <row r="30" ht="16.25" customHeight="1" spans="1:8">
      <c r="A30" s="39" t="s">
        <v>115</v>
      </c>
      <c r="B30" s="42"/>
      <c r="C30" s="37" t="s">
        <v>116</v>
      </c>
      <c r="D30" s="45"/>
      <c r="E30" s="37"/>
      <c r="F30" s="37"/>
      <c r="G30" s="37"/>
      <c r="H30" s="36"/>
    </row>
    <row r="31" ht="16.25" customHeight="1" spans="1:8">
      <c r="A31" s="39" t="s">
        <v>117</v>
      </c>
      <c r="B31" s="42"/>
      <c r="C31" s="37" t="s">
        <v>118</v>
      </c>
      <c r="D31" s="45"/>
      <c r="E31" s="37"/>
      <c r="F31" s="37"/>
      <c r="G31" s="37"/>
      <c r="H31" s="36"/>
    </row>
    <row r="32" ht="16.25" customHeight="1" spans="1:8">
      <c r="A32" s="39" t="s">
        <v>119</v>
      </c>
      <c r="B32" s="42"/>
      <c r="C32" s="37" t="s">
        <v>120</v>
      </c>
      <c r="D32" s="45"/>
      <c r="E32" s="37"/>
      <c r="F32" s="37"/>
      <c r="G32" s="37"/>
      <c r="H32" s="36"/>
    </row>
    <row r="33" ht="16.25" customHeight="1" spans="1:8">
      <c r="A33" s="37"/>
      <c r="B33" s="37"/>
      <c r="C33" s="37" t="s">
        <v>121</v>
      </c>
      <c r="D33" s="45"/>
      <c r="E33" s="37"/>
      <c r="F33" s="37"/>
      <c r="G33" s="37"/>
      <c r="H33" s="37"/>
    </row>
    <row r="34" ht="16.25" customHeight="1" spans="1:8">
      <c r="A34" s="37"/>
      <c r="B34" s="37"/>
      <c r="C34" s="37" t="s">
        <v>122</v>
      </c>
      <c r="D34" s="45"/>
      <c r="E34" s="37"/>
      <c r="F34" s="37"/>
      <c r="G34" s="37"/>
      <c r="H34" s="37"/>
    </row>
    <row r="35" ht="16.25" customHeight="1" spans="1:8">
      <c r="A35" s="37"/>
      <c r="B35" s="37"/>
      <c r="C35" s="37" t="s">
        <v>123</v>
      </c>
      <c r="D35" s="45"/>
      <c r="E35" s="37"/>
      <c r="F35" s="37"/>
      <c r="G35" s="37"/>
      <c r="H35" s="37"/>
    </row>
    <row r="36" ht="16.25" customHeight="1" spans="1:8">
      <c r="A36" s="37"/>
      <c r="B36" s="37"/>
      <c r="C36" s="37"/>
      <c r="D36" s="37"/>
      <c r="E36" s="37"/>
      <c r="F36" s="37"/>
      <c r="G36" s="37"/>
      <c r="H36" s="37"/>
    </row>
    <row r="37" ht="16.25" customHeight="1" spans="1:8">
      <c r="A37" s="39" t="s">
        <v>124</v>
      </c>
      <c r="B37" s="42">
        <f>B32+B31+B30+B29+B28+B23+B22+B21+B20+B24+B6</f>
        <v>80.58</v>
      </c>
      <c r="C37" s="39" t="s">
        <v>125</v>
      </c>
      <c r="D37" s="42">
        <f>SUM(D6:D36)</f>
        <v>80.58</v>
      </c>
      <c r="E37" s="39" t="s">
        <v>125</v>
      </c>
      <c r="F37" s="42">
        <f>F21+F10+F6</f>
        <v>80.58</v>
      </c>
      <c r="G37" s="39" t="s">
        <v>125</v>
      </c>
      <c r="H37" s="42">
        <f>SUM(H6:H36)</f>
        <v>80.58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A2" workbookViewId="0">
      <selection activeCell="F7" sqref="F7"/>
    </sheetView>
  </sheetViews>
  <sheetFormatPr defaultColWidth="10" defaultRowHeight="14.4"/>
  <cols>
    <col min="1" max="1" width="8.71296296296296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20"/>
    </row>
    <row r="2" ht="33.6" customHeight="1" spans="1: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23" t="s">
        <v>29</v>
      </c>
      <c r="Y3" s="23"/>
    </row>
    <row r="4" ht="22.4" customHeight="1" spans="1:25">
      <c r="A4" s="40" t="s">
        <v>127</v>
      </c>
      <c r="B4" s="40" t="s">
        <v>128</v>
      </c>
      <c r="C4" s="40" t="s">
        <v>129</v>
      </c>
      <c r="D4" s="40" t="s">
        <v>130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132</v>
      </c>
      <c r="E5" s="40" t="s">
        <v>133</v>
      </c>
      <c r="F5" s="40" t="s">
        <v>134</v>
      </c>
      <c r="G5" s="40" t="s">
        <v>135</v>
      </c>
      <c r="H5" s="40" t="s">
        <v>136</v>
      </c>
      <c r="I5" s="40" t="s">
        <v>137</v>
      </c>
      <c r="J5" s="40" t="s">
        <v>138</v>
      </c>
      <c r="K5" s="40"/>
      <c r="L5" s="40"/>
      <c r="M5" s="40"/>
      <c r="N5" s="40" t="s">
        <v>139</v>
      </c>
      <c r="O5" s="40" t="s">
        <v>140</v>
      </c>
      <c r="P5" s="40" t="s">
        <v>141</v>
      </c>
      <c r="Q5" s="40" t="s">
        <v>142</v>
      </c>
      <c r="R5" s="40" t="s">
        <v>143</v>
      </c>
      <c r="S5" s="40" t="s">
        <v>132</v>
      </c>
      <c r="T5" s="40" t="s">
        <v>133</v>
      </c>
      <c r="U5" s="40" t="s">
        <v>134</v>
      </c>
      <c r="V5" s="40" t="s">
        <v>135</v>
      </c>
      <c r="W5" s="40" t="s">
        <v>136</v>
      </c>
      <c r="X5" s="40" t="s">
        <v>137</v>
      </c>
      <c r="Y5" s="40" t="s">
        <v>144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145</v>
      </c>
      <c r="K6" s="40" t="s">
        <v>146</v>
      </c>
      <c r="L6" s="40" t="s">
        <v>147</v>
      </c>
      <c r="M6" s="40" t="s">
        <v>136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39">
        <v>107001</v>
      </c>
      <c r="B7" s="39" t="s">
        <v>3</v>
      </c>
      <c r="C7" s="62">
        <f>D7+S7</f>
        <v>80.58</v>
      </c>
      <c r="D7" s="62">
        <f>SUM(E7:R7)</f>
        <v>80.58</v>
      </c>
      <c r="E7" s="62">
        <v>80.58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>
        <f>SUM(T7:Y7)</f>
        <v>0</v>
      </c>
      <c r="T7" s="62"/>
      <c r="U7" s="62"/>
      <c r="V7" s="62"/>
      <c r="W7" s="62"/>
      <c r="X7" s="62"/>
      <c r="Y7" s="62"/>
    </row>
    <row r="8" ht="22.8" customHeight="1" spans="1:25">
      <c r="A8" s="43"/>
      <c r="B8" s="43"/>
      <c r="C8" s="62">
        <f>D8+S8</f>
        <v>0</v>
      </c>
      <c r="D8" s="62">
        <f>SUM(E8:R8)</f>
        <v>0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>
        <f>SUM(T8:Y8)</f>
        <v>0</v>
      </c>
      <c r="T8" s="62"/>
      <c r="U8" s="62"/>
      <c r="V8" s="62"/>
      <c r="W8" s="62"/>
      <c r="X8" s="62"/>
      <c r="Y8" s="62"/>
    </row>
    <row r="9" ht="22.8" customHeight="1" spans="1:25">
      <c r="A9" s="106"/>
      <c r="B9" s="106"/>
      <c r="C9" s="62">
        <f>D9+S9</f>
        <v>0</v>
      </c>
      <c r="D9" s="62">
        <f>SUM(E9:R9)</f>
        <v>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62">
        <f>SUM(T9:Y9)</f>
        <v>0</v>
      </c>
      <c r="T9" s="36"/>
      <c r="U9" s="36"/>
      <c r="V9" s="36"/>
      <c r="W9" s="36"/>
      <c r="X9" s="36"/>
      <c r="Y9" s="36"/>
    </row>
    <row r="10" ht="16.35" customHeight="1"/>
    <row r="11" ht="16.35" customHeight="1" spans="1:25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7" sqref="A7:F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3148148148148" customWidth="1"/>
    <col min="5" max="5" width="15.6481481481481" customWidth="1"/>
    <col min="6" max="10" width="13.1481481481481" customWidth="1"/>
    <col min="11" max="11" width="9.76851851851852" customWidth="1"/>
  </cols>
  <sheetData>
    <row r="1" ht="16.35" customHeight="1" spans="1:10">
      <c r="A1" s="20"/>
    </row>
    <row r="2" ht="31.9" customHeight="1" spans="1:10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ht="25" customHeight="1" spans="1:10">
      <c r="A3" s="118" t="s">
        <v>126</v>
      </c>
      <c r="B3" s="118"/>
      <c r="C3" s="118"/>
      <c r="D3" s="118"/>
      <c r="E3" s="118"/>
      <c r="F3" s="118"/>
      <c r="G3" s="118"/>
      <c r="H3" s="118"/>
      <c r="I3" s="118"/>
      <c r="J3" s="23" t="s">
        <v>29</v>
      </c>
    </row>
    <row r="4" ht="27.6" customHeight="1" spans="1:10">
      <c r="A4" s="24" t="s">
        <v>148</v>
      </c>
      <c r="B4" s="24"/>
      <c r="C4" s="24"/>
      <c r="D4" s="24" t="s">
        <v>149</v>
      </c>
      <c r="E4" s="24" t="s">
        <v>129</v>
      </c>
      <c r="F4" s="24" t="s">
        <v>150</v>
      </c>
      <c r="G4" s="24" t="s">
        <v>151</v>
      </c>
      <c r="H4" s="24" t="s">
        <v>152</v>
      </c>
      <c r="I4" s="24" t="s">
        <v>153</v>
      </c>
      <c r="J4" s="24" t="s">
        <v>154</v>
      </c>
    </row>
    <row r="5" ht="25.85" customHeight="1" spans="1:10">
      <c r="A5" s="24" t="s">
        <v>155</v>
      </c>
      <c r="B5" s="24" t="s">
        <v>156</v>
      </c>
      <c r="C5" s="24" t="s">
        <v>157</v>
      </c>
      <c r="D5" s="24"/>
      <c r="E5" s="24"/>
      <c r="F5" s="24"/>
      <c r="G5" s="24"/>
      <c r="H5" s="24"/>
      <c r="I5" s="24"/>
      <c r="J5" s="24"/>
    </row>
    <row r="6" ht="22.8" customHeight="1" spans="1:10">
      <c r="A6" s="77">
        <v>201</v>
      </c>
      <c r="B6" s="60">
        <v>34</v>
      </c>
      <c r="C6" s="134" t="s">
        <v>158</v>
      </c>
      <c r="D6" s="61" t="s">
        <v>159</v>
      </c>
      <c r="E6" s="63">
        <f>F6+G6+H6+I6+J6</f>
        <v>41.73</v>
      </c>
      <c r="F6" s="80">
        <v>41.73</v>
      </c>
      <c r="G6" s="92"/>
      <c r="H6" s="88"/>
      <c r="I6" s="24"/>
      <c r="J6" s="24"/>
    </row>
    <row r="7" ht="25" customHeight="1" spans="1:10">
      <c r="A7" s="60">
        <v>201</v>
      </c>
      <c r="B7" s="60">
        <v>34</v>
      </c>
      <c r="C7" s="135" t="s">
        <v>160</v>
      </c>
      <c r="D7" s="61" t="s">
        <v>161</v>
      </c>
      <c r="E7" s="63">
        <f t="shared" ref="E7:E15" si="0">F7+G7+H7+I7+J7</f>
        <v>19.81</v>
      </c>
      <c r="F7" s="80">
        <v>11.81</v>
      </c>
      <c r="G7" s="60">
        <v>8</v>
      </c>
      <c r="H7" s="88"/>
      <c r="I7" s="24"/>
      <c r="J7" s="24"/>
    </row>
    <row r="8" ht="25" customHeight="1" spans="1:10">
      <c r="A8" s="60">
        <v>208</v>
      </c>
      <c r="B8" s="135" t="s">
        <v>162</v>
      </c>
      <c r="C8" s="135" t="s">
        <v>162</v>
      </c>
      <c r="D8" s="61" t="s">
        <v>163</v>
      </c>
      <c r="E8" s="63">
        <f t="shared" si="0"/>
        <v>5.98</v>
      </c>
      <c r="F8" s="80">
        <v>5.98</v>
      </c>
      <c r="G8" s="60"/>
      <c r="H8" s="119"/>
      <c r="I8" s="24"/>
      <c r="J8" s="24"/>
    </row>
    <row r="9" ht="25" customHeight="1" spans="1:10">
      <c r="A9" s="60">
        <v>208</v>
      </c>
      <c r="B9" s="135" t="s">
        <v>162</v>
      </c>
      <c r="C9" s="81" t="s">
        <v>164</v>
      </c>
      <c r="D9" s="61" t="s">
        <v>165</v>
      </c>
      <c r="E9" s="63">
        <f t="shared" si="0"/>
        <v>2.99</v>
      </c>
      <c r="F9" s="80">
        <v>2.99</v>
      </c>
      <c r="G9" s="60"/>
      <c r="H9" s="119"/>
      <c r="I9" s="24"/>
      <c r="J9" s="24"/>
    </row>
    <row r="10" ht="25" customHeight="1" spans="1:10">
      <c r="A10" s="60">
        <v>208</v>
      </c>
      <c r="B10" s="60">
        <v>99</v>
      </c>
      <c r="C10" s="81" t="s">
        <v>166</v>
      </c>
      <c r="D10" s="61" t="s">
        <v>167</v>
      </c>
      <c r="E10" s="63">
        <f t="shared" si="0"/>
        <v>0.18</v>
      </c>
      <c r="F10" s="80">
        <v>0.18</v>
      </c>
      <c r="G10" s="60"/>
      <c r="H10" s="119"/>
      <c r="I10" s="26"/>
      <c r="J10" s="26"/>
    </row>
    <row r="11" ht="25" customHeight="1" spans="1:10">
      <c r="A11" s="60">
        <v>210</v>
      </c>
      <c r="B11" s="60">
        <v>11</v>
      </c>
      <c r="C11" s="60">
        <v>99</v>
      </c>
      <c r="D11" s="61" t="s">
        <v>168</v>
      </c>
      <c r="E11" s="63">
        <f t="shared" si="0"/>
        <v>5.41</v>
      </c>
      <c r="F11" s="80">
        <v>5.41</v>
      </c>
      <c r="G11" s="60"/>
      <c r="H11" s="119"/>
      <c r="I11" s="120"/>
      <c r="J11" s="120"/>
    </row>
    <row r="12" ht="25" customHeight="1" spans="1:10">
      <c r="A12" s="60">
        <v>221</v>
      </c>
      <c r="B12" s="135" t="s">
        <v>160</v>
      </c>
      <c r="C12" s="135" t="s">
        <v>158</v>
      </c>
      <c r="D12" s="61" t="s">
        <v>169</v>
      </c>
      <c r="E12" s="63">
        <f t="shared" si="0"/>
        <v>4.48</v>
      </c>
      <c r="F12" s="80">
        <v>4.48</v>
      </c>
      <c r="G12" s="60"/>
      <c r="H12" s="119"/>
      <c r="I12" s="120"/>
      <c r="J12" s="120"/>
    </row>
    <row r="13" ht="25" customHeight="1" spans="1:10">
      <c r="A13" s="121"/>
      <c r="B13" s="121"/>
      <c r="C13" s="121"/>
      <c r="D13" s="121"/>
      <c r="E13" s="63">
        <f t="shared" si="0"/>
        <v>0</v>
      </c>
      <c r="F13" s="88"/>
      <c r="G13" s="119"/>
      <c r="H13" s="119"/>
      <c r="I13" s="122"/>
      <c r="J13" s="122"/>
    </row>
    <row r="14" ht="25" customHeight="1" spans="1:10">
      <c r="A14" s="121"/>
      <c r="B14" s="123"/>
      <c r="C14" s="121"/>
      <c r="D14" s="121"/>
      <c r="E14" s="63">
        <f t="shared" si="0"/>
        <v>0</v>
      </c>
      <c r="F14" s="88"/>
      <c r="G14" s="119"/>
      <c r="H14" s="124"/>
      <c r="I14" s="115"/>
      <c r="J14" s="115"/>
    </row>
    <row r="15" ht="25" customHeight="1" spans="1:10">
      <c r="A15" s="121"/>
      <c r="B15" s="121"/>
      <c r="C15" s="121"/>
      <c r="D15" s="121"/>
      <c r="E15" s="63">
        <f t="shared" si="0"/>
        <v>0</v>
      </c>
      <c r="F15" s="88"/>
      <c r="G15" s="119"/>
      <c r="H15" s="125"/>
      <c r="I15" s="117"/>
      <c r="J15" s="11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topLeftCell="A2" workbookViewId="0">
      <selection activeCell="F6" sqref="F6:G12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20.0833333333333" customWidth="1"/>
    <col min="5" max="5" width="9.22222222222222" customWidth="1"/>
    <col min="6" max="7" width="7.18518518518519" customWidth="1"/>
    <col min="8" max="9" width="7.77777777777778" customWidth="1"/>
    <col min="10" max="11" width="7.18518518518519" customWidth="1"/>
    <col min="12" max="12" width="6.78703703703704" customWidth="1"/>
    <col min="13" max="15" width="7.18518518518519" customWidth="1"/>
    <col min="16" max="16" width="7.77777777777778" customWidth="1"/>
    <col min="17" max="17" width="7.05555555555556" customWidth="1"/>
    <col min="18" max="19" width="7.18518518518519" customWidth="1"/>
    <col min="20" max="21" width="9.76851851851852" customWidth="1"/>
  </cols>
  <sheetData>
    <row r="1" ht="16.35" customHeight="1" spans="1:19">
      <c r="A1" s="20"/>
    </row>
    <row r="2" ht="42.25" customHeight="1" spans="1:19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19.8" customHeight="1" spans="1:19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23" t="s">
        <v>29</v>
      </c>
      <c r="S3" s="23"/>
    </row>
    <row r="4" ht="19.8" customHeight="1" spans="1:19">
      <c r="A4" s="24" t="s">
        <v>148</v>
      </c>
      <c r="B4" s="24"/>
      <c r="C4" s="24"/>
      <c r="D4" s="24" t="s">
        <v>149</v>
      </c>
      <c r="E4" s="40" t="s">
        <v>170</v>
      </c>
      <c r="F4" s="40" t="s">
        <v>171</v>
      </c>
      <c r="G4" s="40" t="s">
        <v>172</v>
      </c>
      <c r="H4" s="40" t="s">
        <v>173</v>
      </c>
      <c r="I4" s="40" t="s">
        <v>174</v>
      </c>
      <c r="J4" s="40" t="s">
        <v>175</v>
      </c>
      <c r="K4" s="40" t="s">
        <v>176</v>
      </c>
      <c r="L4" s="40" t="s">
        <v>177</v>
      </c>
      <c r="M4" s="40" t="s">
        <v>178</v>
      </c>
      <c r="N4" s="40" t="s">
        <v>179</v>
      </c>
      <c r="O4" s="40" t="s">
        <v>180</v>
      </c>
      <c r="P4" s="40" t="s">
        <v>181</v>
      </c>
      <c r="Q4" s="40" t="s">
        <v>182</v>
      </c>
      <c r="R4" s="40" t="s">
        <v>183</v>
      </c>
      <c r="S4" s="40" t="s">
        <v>184</v>
      </c>
    </row>
    <row r="5" ht="20.7" customHeight="1" spans="1:19">
      <c r="A5" s="40" t="s">
        <v>155</v>
      </c>
      <c r="B5" s="40" t="s">
        <v>156</v>
      </c>
      <c r="C5" s="40" t="s">
        <v>157</v>
      </c>
      <c r="D5" s="24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ht="20" customHeight="1" spans="1:19">
      <c r="A6" s="77">
        <v>201</v>
      </c>
      <c r="B6" s="60">
        <v>34</v>
      </c>
      <c r="C6" s="134" t="s">
        <v>158</v>
      </c>
      <c r="D6" s="61" t="s">
        <v>159</v>
      </c>
      <c r="E6" s="80">
        <f>F6+G6+H6+I6+J6+K6+L6+M6+N6+O6+P6+Q6+R6+S6</f>
        <v>41.73</v>
      </c>
      <c r="F6" s="80">
        <v>41.73</v>
      </c>
      <c r="G6" s="92"/>
      <c r="H6" s="92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20" customHeight="1" spans="1:19">
      <c r="A7" s="60">
        <v>201</v>
      </c>
      <c r="B7" s="60">
        <v>34</v>
      </c>
      <c r="C7" s="135" t="s">
        <v>160</v>
      </c>
      <c r="D7" s="61" t="s">
        <v>161</v>
      </c>
      <c r="E7" s="80">
        <f t="shared" ref="E7:E15" si="0">F7+G7+H7+I7+J7+K7+L7+M7+N7+O7+P7+Q7+R7+S7</f>
        <v>19.81</v>
      </c>
      <c r="F7" s="80"/>
      <c r="G7" s="60">
        <v>19.81</v>
      </c>
      <c r="H7" s="6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ht="20" customHeight="1" spans="1:19">
      <c r="A8" s="60">
        <v>208</v>
      </c>
      <c r="B8" s="135" t="s">
        <v>162</v>
      </c>
      <c r="C8" s="135" t="s">
        <v>162</v>
      </c>
      <c r="D8" s="61" t="s">
        <v>163</v>
      </c>
      <c r="E8" s="80">
        <f t="shared" si="0"/>
        <v>5.98</v>
      </c>
      <c r="F8" s="80">
        <v>5.98</v>
      </c>
      <c r="G8" s="60"/>
      <c r="H8" s="6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ht="20" customHeight="1" spans="1:19">
      <c r="A9" s="60">
        <v>208</v>
      </c>
      <c r="B9" s="135" t="s">
        <v>162</v>
      </c>
      <c r="C9" s="81" t="s">
        <v>164</v>
      </c>
      <c r="D9" s="61" t="s">
        <v>165</v>
      </c>
      <c r="E9" s="80">
        <f t="shared" si="0"/>
        <v>2.99</v>
      </c>
      <c r="F9" s="80">
        <v>2.99</v>
      </c>
      <c r="G9" s="60"/>
      <c r="H9" s="6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ht="20" customHeight="1" spans="1:19">
      <c r="A10" s="60">
        <v>208</v>
      </c>
      <c r="B10" s="60">
        <v>99</v>
      </c>
      <c r="C10" s="81" t="s">
        <v>166</v>
      </c>
      <c r="D10" s="61" t="s">
        <v>167</v>
      </c>
      <c r="E10" s="80">
        <f t="shared" si="0"/>
        <v>0.18</v>
      </c>
      <c r="F10" s="80">
        <v>0.18</v>
      </c>
      <c r="G10" s="60"/>
      <c r="H10" s="60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ht="20" customHeight="1" spans="1:19">
      <c r="A11" s="60">
        <v>210</v>
      </c>
      <c r="B11" s="60">
        <v>11</v>
      </c>
      <c r="C11" s="60">
        <v>99</v>
      </c>
      <c r="D11" s="61" t="s">
        <v>168</v>
      </c>
      <c r="E11" s="80">
        <f t="shared" si="0"/>
        <v>5.41</v>
      </c>
      <c r="F11" s="80">
        <v>5.41</v>
      </c>
      <c r="G11" s="60"/>
      <c r="H11" s="60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ht="20" customHeight="1" spans="1:19">
      <c r="A12" s="60">
        <v>221</v>
      </c>
      <c r="B12" s="135" t="s">
        <v>160</v>
      </c>
      <c r="C12" s="135" t="s">
        <v>158</v>
      </c>
      <c r="D12" s="61" t="s">
        <v>169</v>
      </c>
      <c r="E12" s="80">
        <f t="shared" si="0"/>
        <v>4.48</v>
      </c>
      <c r="F12" s="80">
        <v>4.48</v>
      </c>
      <c r="G12" s="60"/>
      <c r="H12" s="60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</row>
    <row r="13" ht="20" customHeight="1" spans="1:19">
      <c r="A13" s="60"/>
      <c r="B13" s="60"/>
      <c r="C13" s="81"/>
      <c r="D13" s="61"/>
      <c r="E13" s="80">
        <f t="shared" si="0"/>
        <v>0</v>
      </c>
      <c r="F13" s="80"/>
      <c r="G13" s="60"/>
      <c r="H13" s="6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ht="20" customHeight="1" spans="1:19">
      <c r="A14" s="60"/>
      <c r="B14" s="81"/>
      <c r="C14" s="60"/>
      <c r="D14" s="61"/>
      <c r="E14" s="80">
        <f t="shared" si="0"/>
        <v>0</v>
      </c>
      <c r="F14" s="80"/>
      <c r="G14" s="114"/>
      <c r="H14" s="114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</row>
    <row r="15" ht="20" customHeight="1" spans="1:19">
      <c r="A15" s="60"/>
      <c r="B15" s="60"/>
      <c r="C15" s="60"/>
      <c r="D15" s="61"/>
      <c r="E15" s="80">
        <f t="shared" si="0"/>
        <v>0</v>
      </c>
      <c r="F15" s="80"/>
      <c r="G15" s="116"/>
      <c r="H15" s="116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2" workbookViewId="0">
      <selection activeCell="G6" sqref="G6:G12"/>
    </sheetView>
  </sheetViews>
  <sheetFormatPr defaultColWidth="10" defaultRowHeight="14.4"/>
  <cols>
    <col min="1" max="2" width="4.06481481481481" customWidth="1"/>
    <col min="3" max="3" width="4.21296296296296" customWidth="1"/>
    <col min="4" max="4" width="15.8796296296296" customWidth="1"/>
    <col min="5" max="5" width="8.9537037037037" customWidth="1"/>
    <col min="6" max="6" width="7.18518518518519" customWidth="1"/>
    <col min="7" max="7" width="6.24074074074074" customWidth="1"/>
    <col min="8" max="15" width="7.18518518518519" customWidth="1"/>
    <col min="16" max="16" width="6.69444444444444" customWidth="1"/>
    <col min="17" max="20" width="7.18518518518519" customWidth="1"/>
    <col min="21" max="22" width="9.76851851851852" customWidth="1"/>
  </cols>
  <sheetData>
    <row r="1" ht="16.35" customHeight="1" spans="1:20">
      <c r="A1" s="20"/>
    </row>
    <row r="2" ht="37.0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3" t="s">
        <v>29</v>
      </c>
      <c r="T3" s="23"/>
    </row>
    <row r="4" ht="22.4" customHeight="1" spans="1:20">
      <c r="A4" s="40" t="s">
        <v>148</v>
      </c>
      <c r="B4" s="40"/>
      <c r="C4" s="40"/>
      <c r="D4" s="24" t="s">
        <v>149</v>
      </c>
      <c r="E4" s="40" t="s">
        <v>185</v>
      </c>
      <c r="F4" s="40" t="s">
        <v>150</v>
      </c>
      <c r="G4" s="40"/>
      <c r="H4" s="40"/>
      <c r="I4" s="40"/>
      <c r="J4" s="40" t="s">
        <v>151</v>
      </c>
      <c r="K4" s="40"/>
      <c r="L4" s="40"/>
      <c r="M4" s="40"/>
      <c r="N4" s="40"/>
      <c r="O4" s="40"/>
      <c r="P4" s="40"/>
      <c r="Q4" s="40"/>
      <c r="R4" s="40"/>
      <c r="S4" s="40"/>
      <c r="T4" s="40"/>
    </row>
    <row r="5" ht="39.65" customHeight="1" spans="1:20">
      <c r="A5" s="40" t="s">
        <v>155</v>
      </c>
      <c r="B5" s="40" t="s">
        <v>156</v>
      </c>
      <c r="C5" s="40" t="s">
        <v>157</v>
      </c>
      <c r="D5" s="24"/>
      <c r="E5" s="40"/>
      <c r="F5" s="40" t="s">
        <v>129</v>
      </c>
      <c r="G5" s="40" t="s">
        <v>186</v>
      </c>
      <c r="H5" s="40" t="s">
        <v>187</v>
      </c>
      <c r="I5" s="40" t="s">
        <v>179</v>
      </c>
      <c r="J5" s="40" t="s">
        <v>129</v>
      </c>
      <c r="K5" s="40" t="s">
        <v>188</v>
      </c>
      <c r="L5" s="40" t="s">
        <v>189</v>
      </c>
      <c r="M5" s="40" t="s">
        <v>190</v>
      </c>
      <c r="N5" s="40" t="s">
        <v>181</v>
      </c>
      <c r="O5" s="40" t="s">
        <v>191</v>
      </c>
      <c r="P5" s="40" t="s">
        <v>192</v>
      </c>
      <c r="Q5" s="40" t="s">
        <v>193</v>
      </c>
      <c r="R5" s="40" t="s">
        <v>177</v>
      </c>
      <c r="S5" s="40" t="s">
        <v>180</v>
      </c>
      <c r="T5" s="40" t="s">
        <v>184</v>
      </c>
    </row>
    <row r="6" ht="20" customHeight="1" spans="1:20">
      <c r="A6" s="77">
        <v>201</v>
      </c>
      <c r="B6" s="60">
        <v>34</v>
      </c>
      <c r="C6" s="134" t="s">
        <v>158</v>
      </c>
      <c r="D6" s="61" t="s">
        <v>159</v>
      </c>
      <c r="E6" s="88">
        <v>41.73</v>
      </c>
      <c r="F6" s="88">
        <v>41.73</v>
      </c>
      <c r="G6" s="88">
        <v>41.73</v>
      </c>
      <c r="H6" s="92"/>
      <c r="I6" s="92"/>
      <c r="J6" s="92"/>
      <c r="K6" s="92"/>
      <c r="L6" s="92"/>
      <c r="M6" s="40"/>
      <c r="N6" s="40"/>
      <c r="O6" s="40"/>
      <c r="P6" s="40"/>
      <c r="Q6" s="40"/>
      <c r="R6" s="40"/>
      <c r="S6" s="40"/>
      <c r="T6" s="40"/>
    </row>
    <row r="7" ht="20" customHeight="1" spans="1:20">
      <c r="A7" s="60">
        <v>201</v>
      </c>
      <c r="B7" s="60">
        <v>34</v>
      </c>
      <c r="C7" s="135" t="s">
        <v>160</v>
      </c>
      <c r="D7" s="61" t="s">
        <v>161</v>
      </c>
      <c r="E7" s="88">
        <v>19.81</v>
      </c>
      <c r="F7" s="88">
        <v>11.81</v>
      </c>
      <c r="G7" s="88"/>
      <c r="H7" s="108">
        <v>11.81</v>
      </c>
      <c r="I7" s="109"/>
      <c r="J7" s="109">
        <v>8</v>
      </c>
      <c r="K7" s="109"/>
      <c r="L7" s="109">
        <v>8</v>
      </c>
      <c r="M7" s="40"/>
      <c r="N7" s="40"/>
      <c r="O7" s="40"/>
      <c r="P7" s="40"/>
      <c r="Q7" s="40"/>
      <c r="R7" s="40"/>
      <c r="S7" s="40"/>
      <c r="T7" s="40"/>
    </row>
    <row r="8" ht="20" customHeight="1" spans="1:20">
      <c r="A8" s="60">
        <v>208</v>
      </c>
      <c r="B8" s="135" t="s">
        <v>162</v>
      </c>
      <c r="C8" s="135" t="s">
        <v>162</v>
      </c>
      <c r="D8" s="61" t="s">
        <v>163</v>
      </c>
      <c r="E8" s="80">
        <v>5.98</v>
      </c>
      <c r="F8" s="80">
        <v>5.98</v>
      </c>
      <c r="G8" s="80">
        <v>5.98</v>
      </c>
      <c r="H8" s="108"/>
      <c r="I8" s="109"/>
      <c r="J8" s="109"/>
      <c r="K8" s="109"/>
      <c r="L8" s="109"/>
      <c r="M8" s="40"/>
      <c r="N8" s="40"/>
      <c r="O8" s="40"/>
      <c r="P8" s="40"/>
      <c r="Q8" s="40"/>
      <c r="R8" s="40"/>
      <c r="S8" s="40"/>
      <c r="T8" s="40"/>
    </row>
    <row r="9" ht="20" customHeight="1" spans="1:20">
      <c r="A9" s="60">
        <v>208</v>
      </c>
      <c r="B9" s="135" t="s">
        <v>162</v>
      </c>
      <c r="C9" s="81" t="s">
        <v>164</v>
      </c>
      <c r="D9" s="61" t="s">
        <v>165</v>
      </c>
      <c r="E9" s="80">
        <v>2.99</v>
      </c>
      <c r="F9" s="80">
        <v>2.99</v>
      </c>
      <c r="G9" s="80">
        <v>2.99</v>
      </c>
      <c r="H9" s="108"/>
      <c r="I9" s="109"/>
      <c r="J9" s="109"/>
      <c r="K9" s="109"/>
      <c r="L9" s="109"/>
      <c r="M9" s="40"/>
      <c r="N9" s="40"/>
      <c r="O9" s="40"/>
      <c r="P9" s="40"/>
      <c r="Q9" s="40"/>
      <c r="R9" s="40"/>
      <c r="S9" s="40"/>
      <c r="T9" s="40"/>
    </row>
    <row r="10" ht="20" customHeight="1" spans="1:20">
      <c r="A10" s="60">
        <v>208</v>
      </c>
      <c r="B10" s="60">
        <v>99</v>
      </c>
      <c r="C10" s="81" t="s">
        <v>166</v>
      </c>
      <c r="D10" s="61" t="s">
        <v>167</v>
      </c>
      <c r="E10" s="80">
        <v>0.18</v>
      </c>
      <c r="F10" s="80">
        <v>0.18</v>
      </c>
      <c r="G10" s="80">
        <v>0.18</v>
      </c>
      <c r="H10" s="108"/>
      <c r="I10" s="109"/>
      <c r="J10" s="109"/>
      <c r="K10" s="109"/>
      <c r="L10" s="109"/>
      <c r="M10" s="40"/>
      <c r="N10" s="40"/>
      <c r="O10" s="40"/>
      <c r="P10" s="40"/>
      <c r="Q10" s="40"/>
      <c r="R10" s="40"/>
      <c r="S10" s="40"/>
      <c r="T10" s="40"/>
    </row>
    <row r="11" ht="20" customHeight="1" spans="1:20">
      <c r="A11" s="60">
        <v>210</v>
      </c>
      <c r="B11" s="60">
        <v>11</v>
      </c>
      <c r="C11" s="60">
        <v>99</v>
      </c>
      <c r="D11" s="61" t="s">
        <v>168</v>
      </c>
      <c r="E11" s="80">
        <v>5.41</v>
      </c>
      <c r="F11" s="80">
        <v>5.41</v>
      </c>
      <c r="G11" s="80">
        <v>5.41</v>
      </c>
      <c r="H11" s="108"/>
      <c r="I11" s="109"/>
      <c r="J11" s="109"/>
      <c r="K11" s="109"/>
      <c r="L11" s="109"/>
      <c r="M11" s="40"/>
      <c r="N11" s="40"/>
      <c r="O11" s="40"/>
      <c r="P11" s="40"/>
      <c r="Q11" s="40"/>
      <c r="R11" s="40"/>
      <c r="S11" s="40"/>
      <c r="T11" s="40"/>
    </row>
    <row r="12" ht="20" customHeight="1" spans="1:20">
      <c r="A12" s="60">
        <v>221</v>
      </c>
      <c r="B12" s="135" t="s">
        <v>160</v>
      </c>
      <c r="C12" s="135" t="s">
        <v>158</v>
      </c>
      <c r="D12" s="61" t="s">
        <v>169</v>
      </c>
      <c r="E12" s="80">
        <v>4.48</v>
      </c>
      <c r="F12" s="80">
        <v>4.48</v>
      </c>
      <c r="G12" s="80">
        <v>4.48</v>
      </c>
      <c r="H12" s="108"/>
      <c r="I12" s="109"/>
      <c r="J12" s="109"/>
      <c r="K12" s="109"/>
      <c r="L12" s="109"/>
      <c r="M12" s="40"/>
      <c r="N12" s="40"/>
      <c r="O12" s="40"/>
      <c r="P12" s="40"/>
      <c r="Q12" s="40"/>
      <c r="R12" s="40"/>
      <c r="S12" s="40"/>
      <c r="T12" s="40"/>
    </row>
    <row r="13" ht="20" customHeight="1" spans="1:20">
      <c r="A13" s="60"/>
      <c r="B13" s="60"/>
      <c r="C13" s="60"/>
      <c r="D13" s="110"/>
      <c r="E13" s="88"/>
      <c r="F13" s="88"/>
      <c r="G13" s="88"/>
      <c r="H13" s="111"/>
      <c r="I13" s="109"/>
      <c r="J13" s="109"/>
      <c r="K13" s="109"/>
      <c r="L13" s="109"/>
      <c r="M13" s="40"/>
      <c r="N13" s="40"/>
      <c r="O13" s="40"/>
      <c r="P13" s="40"/>
      <c r="Q13" s="40"/>
      <c r="R13" s="40"/>
      <c r="S13" s="40"/>
      <c r="T13" s="40"/>
    </row>
    <row r="14" ht="20" customHeight="1" spans="1:20">
      <c r="A14" s="60"/>
      <c r="B14" s="81"/>
      <c r="C14" s="60"/>
      <c r="D14" s="110"/>
      <c r="E14" s="88"/>
      <c r="F14" s="88"/>
      <c r="G14" s="88"/>
      <c r="H14" s="108"/>
      <c r="I14" s="109"/>
      <c r="J14" s="109"/>
      <c r="K14" s="109"/>
      <c r="L14" s="109"/>
      <c r="M14" s="40"/>
      <c r="N14" s="40"/>
      <c r="O14" s="40"/>
      <c r="P14" s="40"/>
      <c r="Q14" s="40"/>
      <c r="R14" s="40"/>
      <c r="S14" s="40"/>
      <c r="T14" s="40"/>
    </row>
    <row r="15" ht="20" customHeight="1" spans="1:20">
      <c r="A15" s="60"/>
      <c r="B15" s="60"/>
      <c r="C15" s="60"/>
      <c r="D15" s="110"/>
      <c r="E15" s="88"/>
      <c r="F15" s="88"/>
      <c r="G15" s="88"/>
      <c r="H15" s="108"/>
      <c r="I15" s="109"/>
      <c r="J15" s="109"/>
      <c r="K15" s="109"/>
      <c r="L15" s="109"/>
      <c r="M15" s="42"/>
      <c r="N15" s="42"/>
      <c r="O15" s="42"/>
      <c r="P15" s="42"/>
      <c r="Q15" s="42"/>
      <c r="R15" s="42"/>
      <c r="S15" s="42"/>
      <c r="T15" s="42"/>
    </row>
    <row r="16" ht="20" customHeight="1" spans="1:20">
      <c r="A16" s="39"/>
      <c r="B16" s="39"/>
      <c r="C16" s="39"/>
      <c r="D16" s="43"/>
      <c r="E16" s="6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ht="20" customHeight="1" spans="1:20">
      <c r="A17" s="48"/>
      <c r="B17" s="48"/>
      <c r="C17" s="48"/>
      <c r="D17" s="44"/>
      <c r="E17" s="6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ht="20" customHeight="1" spans="1:20">
      <c r="A18" s="49"/>
      <c r="B18" s="49"/>
      <c r="C18" s="49"/>
      <c r="D18" s="112"/>
      <c r="E18" s="4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29" sqref="C29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5">
      <c r="A1" s="20"/>
    </row>
    <row r="2" ht="31.9" customHeight="1" spans="1:5">
      <c r="A2" s="21" t="s">
        <v>11</v>
      </c>
      <c r="B2" s="21"/>
      <c r="C2" s="21"/>
      <c r="D2" s="21"/>
    </row>
    <row r="3" ht="18.95" customHeight="1" spans="1:5">
      <c r="A3" s="105" t="s">
        <v>126</v>
      </c>
      <c r="B3" s="105"/>
      <c r="C3" s="105"/>
      <c r="D3" s="23" t="s">
        <v>29</v>
      </c>
      <c r="E3" s="20"/>
    </row>
    <row r="4" ht="20.2" customHeight="1" spans="1:5">
      <c r="A4" s="24" t="s">
        <v>30</v>
      </c>
      <c r="B4" s="24"/>
      <c r="C4" s="24" t="s">
        <v>31</v>
      </c>
      <c r="D4" s="24"/>
      <c r="E4" s="25"/>
    </row>
    <row r="5" ht="20.2" customHeight="1" spans="1:5">
      <c r="A5" s="24" t="s">
        <v>32</v>
      </c>
      <c r="B5" s="24" t="s">
        <v>33</v>
      </c>
      <c r="C5" s="24" t="s">
        <v>32</v>
      </c>
      <c r="D5" s="24" t="s">
        <v>33</v>
      </c>
      <c r="E5" s="25"/>
    </row>
    <row r="6" ht="20.2" customHeight="1" spans="1:5">
      <c r="A6" s="39" t="s">
        <v>194</v>
      </c>
      <c r="B6" s="42">
        <f>B7+B10+B11+B12</f>
        <v>80.58</v>
      </c>
      <c r="C6" s="39" t="s">
        <v>195</v>
      </c>
      <c r="D6" s="62">
        <f>D7+D8+D9+D10+D11+D12+D13+D14+D15+D16+D17+D18+D19+D20+D21+D22+D23+D24+D26+D25+D27+D28+D29+D30+D31+D32+D33+D34+D35+D36</f>
        <v>80.58</v>
      </c>
      <c r="E6" s="34"/>
    </row>
    <row r="7" ht="20.2" customHeight="1" spans="1:5">
      <c r="A7" s="37" t="s">
        <v>196</v>
      </c>
      <c r="B7" s="36">
        <f>B8+B9</f>
        <v>80.58</v>
      </c>
      <c r="C7" s="37" t="s">
        <v>38</v>
      </c>
      <c r="D7" s="45">
        <v>61.54</v>
      </c>
      <c r="E7" s="34"/>
    </row>
    <row r="8" ht="20.2" customHeight="1" spans="1:5">
      <c r="A8" s="106" t="s">
        <v>197</v>
      </c>
      <c r="B8" s="36">
        <v>80.58</v>
      </c>
      <c r="C8" s="37" t="s">
        <v>42</v>
      </c>
      <c r="D8" s="45"/>
      <c r="E8" s="34"/>
    </row>
    <row r="9" ht="31.05" customHeight="1" spans="1:5">
      <c r="A9" s="106" t="s">
        <v>198</v>
      </c>
      <c r="B9" s="36"/>
      <c r="C9" s="37" t="s">
        <v>46</v>
      </c>
      <c r="D9" s="45"/>
      <c r="E9" s="34"/>
    </row>
    <row r="10" ht="20.2" customHeight="1" spans="1:5">
      <c r="A10" s="37" t="s">
        <v>199</v>
      </c>
      <c r="B10" s="36"/>
      <c r="C10" s="37" t="s">
        <v>50</v>
      </c>
      <c r="D10" s="45"/>
      <c r="E10" s="34"/>
    </row>
    <row r="11" ht="20.2" customHeight="1" spans="1:5">
      <c r="A11" s="37" t="s">
        <v>200</v>
      </c>
      <c r="B11" s="36"/>
      <c r="C11" s="37" t="s">
        <v>54</v>
      </c>
      <c r="D11" s="45"/>
      <c r="E11" s="34"/>
    </row>
    <row r="12" ht="20.2" customHeight="1" spans="1:5">
      <c r="A12" s="37" t="s">
        <v>201</v>
      </c>
      <c r="B12" s="36"/>
      <c r="C12" s="37" t="s">
        <v>58</v>
      </c>
      <c r="D12" s="45"/>
      <c r="E12" s="34"/>
    </row>
    <row r="13" ht="20.2" customHeight="1" spans="1:5">
      <c r="A13" s="39" t="s">
        <v>202</v>
      </c>
      <c r="B13" s="42">
        <f>B14+B15+B16+B17</f>
        <v>0</v>
      </c>
      <c r="C13" s="37" t="s">
        <v>62</v>
      </c>
      <c r="D13" s="45"/>
      <c r="E13" s="34"/>
    </row>
    <row r="14" ht="20.2" customHeight="1" spans="1:5">
      <c r="A14" s="37" t="s">
        <v>196</v>
      </c>
      <c r="B14" s="36"/>
      <c r="C14" s="37" t="s">
        <v>66</v>
      </c>
      <c r="D14" s="45">
        <v>9.15</v>
      </c>
      <c r="E14" s="34"/>
    </row>
    <row r="15" ht="20.2" customHeight="1" spans="1:5">
      <c r="A15" s="37" t="s">
        <v>199</v>
      </c>
      <c r="B15" s="36"/>
      <c r="C15" s="37" t="s">
        <v>70</v>
      </c>
      <c r="D15" s="45"/>
      <c r="E15" s="34"/>
    </row>
    <row r="16" ht="20.2" customHeight="1" spans="1:5">
      <c r="A16" s="37" t="s">
        <v>200</v>
      </c>
      <c r="B16" s="36"/>
      <c r="C16" s="37" t="s">
        <v>74</v>
      </c>
      <c r="D16" s="45">
        <v>5.41</v>
      </c>
      <c r="E16" s="34"/>
    </row>
    <row r="17" ht="20.2" customHeight="1" spans="1:5">
      <c r="A17" s="37" t="s">
        <v>201</v>
      </c>
      <c r="B17" s="36"/>
      <c r="C17" s="37" t="s">
        <v>78</v>
      </c>
      <c r="D17" s="45"/>
      <c r="E17" s="34"/>
    </row>
    <row r="18" ht="20.2" customHeight="1" spans="1:5">
      <c r="A18" s="37"/>
      <c r="B18" s="36"/>
      <c r="C18" s="37" t="s">
        <v>82</v>
      </c>
      <c r="D18" s="45"/>
      <c r="E18" s="34"/>
    </row>
    <row r="19" ht="20.2" customHeight="1" spans="1:5">
      <c r="A19" s="37"/>
      <c r="B19" s="37"/>
      <c r="C19" s="37" t="s">
        <v>86</v>
      </c>
      <c r="D19" s="45"/>
      <c r="E19" s="34"/>
    </row>
    <row r="20" ht="20.2" customHeight="1" spans="1:5">
      <c r="A20" s="37"/>
      <c r="B20" s="37"/>
      <c r="C20" s="37" t="s">
        <v>90</v>
      </c>
      <c r="D20" s="45"/>
      <c r="E20" s="34"/>
    </row>
    <row r="21" ht="20.2" customHeight="1" spans="1:5">
      <c r="A21" s="37"/>
      <c r="B21" s="37"/>
      <c r="C21" s="37" t="s">
        <v>94</v>
      </c>
      <c r="D21" s="45"/>
      <c r="E21" s="34"/>
    </row>
    <row r="22" ht="20.2" customHeight="1" spans="1:5">
      <c r="A22" s="37"/>
      <c r="B22" s="37"/>
      <c r="C22" s="37" t="s">
        <v>97</v>
      </c>
      <c r="D22" s="45"/>
      <c r="E22" s="34"/>
    </row>
    <row r="23" ht="20.2" customHeight="1" spans="1:5">
      <c r="A23" s="37"/>
      <c r="B23" s="37"/>
      <c r="C23" s="37" t="s">
        <v>100</v>
      </c>
      <c r="D23" s="45"/>
      <c r="E23" s="34"/>
    </row>
    <row r="24" ht="20.2" customHeight="1" spans="1:5">
      <c r="A24" s="37"/>
      <c r="B24" s="37"/>
      <c r="C24" s="37" t="s">
        <v>102</v>
      </c>
      <c r="D24" s="45"/>
      <c r="E24" s="34"/>
    </row>
    <row r="25" ht="20.2" customHeight="1" spans="1:5">
      <c r="A25" s="37"/>
      <c r="B25" s="37"/>
      <c r="C25" s="37" t="s">
        <v>104</v>
      </c>
      <c r="D25" s="45"/>
      <c r="E25" s="34"/>
    </row>
    <row r="26" ht="20.2" customHeight="1" spans="1:5">
      <c r="A26" s="37"/>
      <c r="B26" s="37"/>
      <c r="C26" s="37" t="s">
        <v>106</v>
      </c>
      <c r="D26" s="45">
        <v>4.48</v>
      </c>
      <c r="E26" s="34"/>
    </row>
    <row r="27" ht="20.2" customHeight="1" spans="1:5">
      <c r="A27" s="37"/>
      <c r="B27" s="37"/>
      <c r="C27" s="37" t="s">
        <v>108</v>
      </c>
      <c r="D27" s="45"/>
      <c r="E27" s="34"/>
    </row>
    <row r="28" ht="20.2" customHeight="1" spans="1:5">
      <c r="A28" s="37"/>
      <c r="B28" s="37"/>
      <c r="C28" s="37" t="s">
        <v>110</v>
      </c>
      <c r="D28" s="45"/>
      <c r="E28" s="34"/>
    </row>
    <row r="29" ht="20.2" customHeight="1" spans="1:5">
      <c r="A29" s="37"/>
      <c r="B29" s="37"/>
      <c r="C29" s="37" t="s">
        <v>112</v>
      </c>
      <c r="D29" s="45"/>
      <c r="E29" s="34"/>
    </row>
    <row r="30" ht="20.2" customHeight="1" spans="1:5">
      <c r="A30" s="37"/>
      <c r="B30" s="37"/>
      <c r="C30" s="37" t="s">
        <v>114</v>
      </c>
      <c r="D30" s="45"/>
      <c r="E30" s="34"/>
    </row>
    <row r="31" ht="20.2" customHeight="1" spans="1:5">
      <c r="A31" s="37"/>
      <c r="B31" s="37"/>
      <c r="C31" s="37" t="s">
        <v>116</v>
      </c>
      <c r="D31" s="45"/>
      <c r="E31" s="34"/>
    </row>
    <row r="32" ht="20.2" customHeight="1" spans="1:5">
      <c r="A32" s="37"/>
      <c r="B32" s="37"/>
      <c r="C32" s="37" t="s">
        <v>118</v>
      </c>
      <c r="D32" s="45"/>
      <c r="E32" s="34"/>
    </row>
    <row r="33" ht="20.2" customHeight="1" spans="1:5">
      <c r="A33" s="37"/>
      <c r="B33" s="37"/>
      <c r="C33" s="37" t="s">
        <v>120</v>
      </c>
      <c r="D33" s="45"/>
      <c r="E33" s="34"/>
    </row>
    <row r="34" ht="20.2" customHeight="1" spans="1:5">
      <c r="A34" s="37"/>
      <c r="B34" s="37"/>
      <c r="C34" s="37" t="s">
        <v>121</v>
      </c>
      <c r="D34" s="45"/>
      <c r="E34" s="34"/>
    </row>
    <row r="35" ht="20.2" customHeight="1" spans="1:5">
      <c r="A35" s="37"/>
      <c r="B35" s="37"/>
      <c r="C35" s="37" t="s">
        <v>122</v>
      </c>
      <c r="D35" s="45"/>
      <c r="E35" s="34"/>
    </row>
    <row r="36" ht="20.2" customHeight="1" spans="1:5">
      <c r="A36" s="37"/>
      <c r="B36" s="37"/>
      <c r="C36" s="37" t="s">
        <v>123</v>
      </c>
      <c r="D36" s="45"/>
      <c r="E36" s="34"/>
    </row>
    <row r="37" ht="20.2" customHeight="1" spans="1:5">
      <c r="A37" s="37"/>
      <c r="B37" s="37"/>
      <c r="C37" s="37"/>
      <c r="D37" s="37"/>
      <c r="E37" s="34"/>
    </row>
    <row r="38" ht="20.2" customHeight="1" spans="1:5">
      <c r="A38" s="39"/>
      <c r="B38" s="39"/>
      <c r="C38" s="39" t="s">
        <v>203</v>
      </c>
      <c r="D38" s="42"/>
      <c r="E38" s="107"/>
    </row>
    <row r="39" ht="20.2" customHeight="1" spans="1:5">
      <c r="A39" s="39"/>
      <c r="B39" s="39"/>
      <c r="C39" s="39"/>
      <c r="D39" s="39"/>
      <c r="E39" s="107"/>
    </row>
    <row r="40" ht="20.2" customHeight="1" spans="1:5">
      <c r="A40" s="40" t="s">
        <v>204</v>
      </c>
      <c r="B40" s="42">
        <f>B13+B6</f>
        <v>80.58</v>
      </c>
      <c r="C40" s="40" t="s">
        <v>205</v>
      </c>
      <c r="D40" s="62">
        <f>D38+D6</f>
        <v>80.58</v>
      </c>
      <c r="E40" s="10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7" sqref="G7"/>
    </sheetView>
  </sheetViews>
  <sheetFormatPr defaultColWidth="10" defaultRowHeight="14.4"/>
  <cols>
    <col min="1" max="2" width="4.87962962962963" customWidth="1"/>
    <col min="3" max="3" width="5.96296296296296" customWidth="1"/>
    <col min="4" max="5" width="16.4166666666667" customWidth="1"/>
    <col min="6" max="6" width="11.537037037037" customWidth="1"/>
    <col min="7" max="7" width="12.4814814814815" customWidth="1"/>
    <col min="8" max="8" width="10.8611111111111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2">
      <c r="A1" s="20"/>
    </row>
    <row r="2" ht="43.1" customHeight="1" spans="1:1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2">
      <c r="A3" s="38" t="s">
        <v>126</v>
      </c>
      <c r="B3" s="38"/>
      <c r="C3" s="38"/>
      <c r="D3" s="38"/>
      <c r="E3" s="38"/>
      <c r="F3" s="38"/>
      <c r="G3" s="38"/>
      <c r="H3" s="38"/>
      <c r="I3" s="38"/>
      <c r="J3" s="23" t="s">
        <v>29</v>
      </c>
      <c r="K3" s="23"/>
    </row>
    <row r="4" ht="25" customHeight="1" spans="1:12">
      <c r="A4" s="24" t="s">
        <v>148</v>
      </c>
      <c r="B4" s="24"/>
      <c r="C4" s="24"/>
      <c r="D4" s="24" t="s">
        <v>149</v>
      </c>
      <c r="E4" s="24" t="s">
        <v>129</v>
      </c>
      <c r="F4" s="24" t="s">
        <v>150</v>
      </c>
      <c r="G4" s="24"/>
      <c r="H4" s="24"/>
      <c r="I4" s="24"/>
      <c r="J4" s="24"/>
      <c r="K4" s="24" t="s">
        <v>151</v>
      </c>
    </row>
    <row r="5" ht="20.7" customHeight="1" spans="1:12">
      <c r="A5" s="24"/>
      <c r="B5" s="24"/>
      <c r="C5" s="24"/>
      <c r="D5" s="24"/>
      <c r="E5" s="24"/>
      <c r="F5" s="24" t="s">
        <v>132</v>
      </c>
      <c r="G5" s="24" t="s">
        <v>206</v>
      </c>
      <c r="H5" s="24"/>
      <c r="I5" s="24"/>
      <c r="J5" s="24" t="s">
        <v>207</v>
      </c>
      <c r="K5" s="24"/>
    </row>
    <row r="6" ht="28.45" customHeight="1" spans="1:12">
      <c r="A6" s="24" t="s">
        <v>155</v>
      </c>
      <c r="B6" s="24" t="s">
        <v>156</v>
      </c>
      <c r="C6" s="24" t="s">
        <v>157</v>
      </c>
      <c r="D6" s="24"/>
      <c r="E6" s="24"/>
      <c r="F6" s="24"/>
      <c r="G6" s="24" t="s">
        <v>186</v>
      </c>
      <c r="H6" s="24" t="s">
        <v>208</v>
      </c>
      <c r="I6" s="24" t="s">
        <v>179</v>
      </c>
      <c r="J6" s="24"/>
      <c r="K6" s="24"/>
    </row>
    <row r="7" ht="25" customHeight="1" spans="1:12">
      <c r="A7" s="77">
        <v>201</v>
      </c>
      <c r="B7" s="60">
        <v>34</v>
      </c>
      <c r="C7" s="134" t="s">
        <v>158</v>
      </c>
      <c r="D7" s="61" t="s">
        <v>159</v>
      </c>
      <c r="E7" s="88">
        <f>F7+K7</f>
        <v>41.73</v>
      </c>
      <c r="F7" s="88">
        <f>G7+H7+I7+J7</f>
        <v>41.73</v>
      </c>
      <c r="G7" s="80">
        <v>41.73</v>
      </c>
      <c r="H7" s="92"/>
      <c r="I7" s="93"/>
      <c r="J7" s="93"/>
      <c r="K7" s="94"/>
      <c r="L7" s="95"/>
    </row>
    <row r="8" ht="25" customHeight="1" spans="1:12">
      <c r="A8" s="60">
        <v>201</v>
      </c>
      <c r="B8" s="60">
        <v>34</v>
      </c>
      <c r="C8" s="135" t="s">
        <v>160</v>
      </c>
      <c r="D8" s="61" t="s">
        <v>161</v>
      </c>
      <c r="E8" s="88">
        <f t="shared" ref="E8:E18" si="0">F8+K8</f>
        <v>19.81</v>
      </c>
      <c r="F8" s="88">
        <f t="shared" ref="F8:F18" si="1">G8+H8+I8+J8</f>
        <v>19.81</v>
      </c>
      <c r="G8" s="80"/>
      <c r="H8" s="60">
        <v>19.81</v>
      </c>
      <c r="I8" s="93"/>
      <c r="J8" s="93"/>
      <c r="K8" s="96"/>
      <c r="L8" s="95"/>
    </row>
    <row r="9" ht="25" customHeight="1" spans="1:12">
      <c r="A9" s="60">
        <v>208</v>
      </c>
      <c r="B9" s="135" t="s">
        <v>162</v>
      </c>
      <c r="C9" s="135" t="s">
        <v>162</v>
      </c>
      <c r="D9" s="61" t="s">
        <v>163</v>
      </c>
      <c r="E9" s="88">
        <f t="shared" si="0"/>
        <v>5.98</v>
      </c>
      <c r="F9" s="88">
        <f t="shared" si="1"/>
        <v>5.98</v>
      </c>
      <c r="G9" s="80">
        <v>5.98</v>
      </c>
      <c r="H9" s="60"/>
      <c r="I9" s="93"/>
      <c r="J9" s="93"/>
      <c r="K9" s="96"/>
      <c r="L9" s="95"/>
    </row>
    <row r="10" ht="25" customHeight="1" spans="1:12">
      <c r="A10" s="60">
        <v>208</v>
      </c>
      <c r="B10" s="135" t="s">
        <v>162</v>
      </c>
      <c r="C10" s="81" t="s">
        <v>164</v>
      </c>
      <c r="D10" s="61" t="s">
        <v>165</v>
      </c>
      <c r="E10" s="88">
        <f t="shared" si="0"/>
        <v>2.99</v>
      </c>
      <c r="F10" s="88">
        <f t="shared" si="1"/>
        <v>2.99</v>
      </c>
      <c r="G10" s="80">
        <v>2.99</v>
      </c>
      <c r="H10" s="60"/>
      <c r="I10" s="93"/>
      <c r="J10" s="93"/>
      <c r="K10" s="96"/>
      <c r="L10" s="95"/>
    </row>
    <row r="11" ht="25" customHeight="1" spans="1:12">
      <c r="A11" s="60">
        <v>208</v>
      </c>
      <c r="B11" s="60">
        <v>99</v>
      </c>
      <c r="C11" s="81" t="s">
        <v>166</v>
      </c>
      <c r="D11" s="61" t="s">
        <v>167</v>
      </c>
      <c r="E11" s="88">
        <f t="shared" si="0"/>
        <v>0.18</v>
      </c>
      <c r="F11" s="88">
        <f t="shared" si="1"/>
        <v>0.18</v>
      </c>
      <c r="G11" s="80">
        <v>0.18</v>
      </c>
      <c r="H11" s="60"/>
      <c r="I11" s="93"/>
      <c r="J11" s="93"/>
      <c r="K11" s="96"/>
      <c r="L11" s="95"/>
    </row>
    <row r="12" ht="25" customHeight="1" spans="1:12">
      <c r="A12" s="60">
        <v>210</v>
      </c>
      <c r="B12" s="60">
        <v>11</v>
      </c>
      <c r="C12" s="60">
        <v>99</v>
      </c>
      <c r="D12" s="61" t="s">
        <v>168</v>
      </c>
      <c r="E12" s="88">
        <f t="shared" si="0"/>
        <v>5.41</v>
      </c>
      <c r="F12" s="88">
        <f t="shared" si="1"/>
        <v>5.41</v>
      </c>
      <c r="G12" s="80">
        <v>5.41</v>
      </c>
      <c r="H12" s="60"/>
      <c r="I12" s="93"/>
      <c r="J12" s="93"/>
      <c r="K12" s="96"/>
      <c r="L12" s="95"/>
    </row>
    <row r="13" ht="25" customHeight="1" spans="1:12">
      <c r="A13" s="60">
        <v>221</v>
      </c>
      <c r="B13" s="135" t="s">
        <v>160</v>
      </c>
      <c r="C13" s="135" t="s">
        <v>158</v>
      </c>
      <c r="D13" s="61" t="s">
        <v>169</v>
      </c>
      <c r="E13" s="88">
        <f t="shared" si="0"/>
        <v>4.48</v>
      </c>
      <c r="F13" s="88">
        <f t="shared" si="1"/>
        <v>4.48</v>
      </c>
      <c r="G13" s="80">
        <v>4.48</v>
      </c>
      <c r="H13" s="60"/>
      <c r="I13" s="93"/>
      <c r="J13" s="93"/>
      <c r="K13" s="96"/>
      <c r="L13" s="95"/>
    </row>
    <row r="14" ht="25" customHeight="1" spans="1:12">
      <c r="A14" s="97"/>
      <c r="B14" s="97"/>
      <c r="C14" s="97"/>
      <c r="D14" s="98"/>
      <c r="E14" s="88">
        <f t="shared" si="0"/>
        <v>0</v>
      </c>
      <c r="F14" s="88">
        <f t="shared" si="1"/>
        <v>0</v>
      </c>
      <c r="G14" s="88"/>
      <c r="H14" s="88"/>
      <c r="I14" s="93"/>
      <c r="J14" s="93"/>
      <c r="K14" s="96"/>
      <c r="L14" s="95"/>
    </row>
    <row r="15" ht="25" customHeight="1" spans="1:12">
      <c r="A15" s="97"/>
      <c r="B15" s="99"/>
      <c r="C15" s="97"/>
      <c r="D15" s="98"/>
      <c r="E15" s="88">
        <f t="shared" si="0"/>
        <v>0</v>
      </c>
      <c r="F15" s="88">
        <f t="shared" si="1"/>
        <v>0</v>
      </c>
      <c r="G15" s="88"/>
      <c r="H15" s="88"/>
      <c r="I15" s="93"/>
      <c r="J15" s="93"/>
      <c r="K15" s="96"/>
      <c r="L15" s="95"/>
    </row>
    <row r="16" ht="25" customHeight="1" spans="1:12">
      <c r="A16" s="97"/>
      <c r="B16" s="97"/>
      <c r="C16" s="97"/>
      <c r="D16" s="100"/>
      <c r="E16" s="88">
        <f t="shared" si="0"/>
        <v>0</v>
      </c>
      <c r="F16" s="88">
        <f t="shared" si="1"/>
        <v>0</v>
      </c>
      <c r="G16" s="88"/>
      <c r="H16" s="88"/>
      <c r="I16" s="93"/>
      <c r="J16" s="93"/>
      <c r="K16" s="96"/>
      <c r="L16" s="95"/>
    </row>
    <row r="17" ht="25" customHeight="1" spans="1:11">
      <c r="A17" s="32"/>
      <c r="B17" s="32"/>
      <c r="C17" s="32"/>
      <c r="D17" s="101"/>
      <c r="E17" s="88">
        <f t="shared" si="0"/>
        <v>0</v>
      </c>
      <c r="F17" s="88">
        <f t="shared" si="1"/>
        <v>0</v>
      </c>
      <c r="G17" s="27"/>
      <c r="H17" s="27"/>
      <c r="I17" s="27"/>
      <c r="J17" s="27"/>
      <c r="K17" s="102"/>
    </row>
    <row r="18" ht="25" customHeight="1" spans="1:11">
      <c r="A18" s="103"/>
      <c r="B18" s="103"/>
      <c r="C18" s="103"/>
      <c r="D18" s="32"/>
      <c r="E18" s="88">
        <f t="shared" si="0"/>
        <v>0</v>
      </c>
      <c r="F18" s="88">
        <f t="shared" si="1"/>
        <v>0</v>
      </c>
      <c r="G18" s="104"/>
      <c r="H18" s="104"/>
      <c r="I18" s="104"/>
      <c r="J18" s="104"/>
      <c r="K18" s="104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2026-03-23T01:22:16Z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41D849310FBC465F85C7C5B06C42A6F7_13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