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19" activeTab="23"/>
  </bookViews>
  <sheets>
    <sheet name="封面" sheetId="1" r:id="rId1"/>
    <sheet name="目录" sheetId="2" r:id="rId2"/>
    <sheet name="1  收支总表" sheetId="3" r:id="rId3"/>
    <sheet name="2  收入总表" sheetId="4" r:id="rId4"/>
    <sheet name="3  支出总表" sheetId="5" r:id="rId5"/>
    <sheet name="4  支出分类汇总表(政府预算)" sheetId="6" r:id="rId6"/>
    <sheet name="5  支出分类汇总表（部门预算）" sheetId="7" r:id="rId7"/>
    <sheet name="6  财政拨款收支总表" sheetId="8" r:id="rId8"/>
    <sheet name="7  一般公共预算支出表" sheetId="9" r:id="rId9"/>
    <sheet name="8  工资福利(政府预算)" sheetId="10" r:id="rId10"/>
    <sheet name="9工资福利（部门预算）" sheetId="11" r:id="rId11"/>
    <sheet name="10  个人和家庭(政府预算)" sheetId="12" r:id="rId12"/>
    <sheet name="11  个人和家庭（部门预算）" sheetId="13" r:id="rId13"/>
    <sheet name="12  商品服务(政府预算)" sheetId="14" r:id="rId14"/>
    <sheet name="13  商品服务（部门预算）" sheetId="15" r:id="rId15"/>
    <sheet name="14  三公经费" sheetId="16" r:id="rId16"/>
    <sheet name="15  政府性基金" sheetId="17" r:id="rId17"/>
    <sheet name="16  政府性基金(政府预算)" sheetId="18" r:id="rId18"/>
    <sheet name="17  政府性基金（部门预算）" sheetId="19" r:id="rId19"/>
    <sheet name="18  国有资本经营预算" sheetId="20" r:id="rId20"/>
    <sheet name="19  财政专户管理资金" sheetId="21" r:id="rId21"/>
    <sheet name="20  专项清单" sheetId="22" r:id="rId22"/>
    <sheet name="21  项目支出绩效目标表" sheetId="23" r:id="rId23"/>
    <sheet name="22  整体支出绩效目标表" sheetId="24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<sst xmlns="http://schemas.openxmlformats.org/spreadsheetml/2006/main" count="1052" uniqueCount="366">
  <si>
    <t>2026年部门预算公开表</t>
  </si>
  <si>
    <t>单位编码：</t>
  </si>
  <si>
    <t>单位名称：</t>
  </si>
  <si>
    <t>岳阳市南湖新区湖滨街道办事处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</si>
  <si>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</si>
  <si>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</si>
  <si>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</si>
  <si>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</si>
  <si>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</si>
  <si>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</si>
  <si>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</si>
  <si>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</si>
  <si>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</si>
  <si>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</si>
  <si>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</si>
  <si>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</si>
  <si>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</si>
  <si>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</si>
  <si>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</si>
  <si>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</si>
  <si>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</si>
  <si>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</si>
  <si>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</si>
  <si>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</si>
  <si>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</si>
  <si>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专项清单</t>
  </si>
  <si>
    <t>项目支出绩效目标表</t>
  </si>
  <si>
    <t>整体支出绩效目标表</t>
  </si>
  <si>
    <t>单位：岳阳市南湖新区湖滨街道办事处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</si>
  <si>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</si>
  <si>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</si>
  <si>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</si>
  <si>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</si>
  <si>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</si>
  <si>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</si>
  <si>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</si>
  <si>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</si>
  <si>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</si>
  <si>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</si>
  <si>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</si>
  <si>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</si>
  <si>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</si>
  <si>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</si>
  <si>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</si>
  <si>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</si>
  <si>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</si>
  <si>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</si>
  <si>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</si>
  <si>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</si>
  <si>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</si>
  <si>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</si>
  <si>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</si>
  <si>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</si>
  <si>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</si>
  <si>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</si>
  <si>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</si>
  <si>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</si>
  <si>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</si>
  <si>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</si>
  <si>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</si>
  <si>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</si>
  <si>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</si>
  <si>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</si>
  <si>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</si>
  <si>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</si>
  <si>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</si>
  <si>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</si>
  <si>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</si>
  <si>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</si>
  <si>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</si>
  <si>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</si>
  <si>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</si>
  <si>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</si>
  <si>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</si>
  <si>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</si>
  <si>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</si>
  <si>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</si>
  <si>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</si>
  <si>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</si>
  <si>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</si>
  <si>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</si>
  <si>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</si>
  <si>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</si>
  <si>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</si>
  <si>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</si>
  <si>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</si>
  <si>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</si>
  <si>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</si>
  <si>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</si>
  <si>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</si>
  <si>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</si>
  <si>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</si>
  <si>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</si>
  <si>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</si>
  <si>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</si>
  <si>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</si>
  <si>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</si>
  <si>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</si>
  <si>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</si>
  <si>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</si>
  <si>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</si>
  <si>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</si>
  <si>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</si>
  <si>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</si>
  <si>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</si>
  <si>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</si>
  <si>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</si>
  <si>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</si>
  <si>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</si>
  <si>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</si>
  <si>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</si>
  <si>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</si>
  <si>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</si>
  <si>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</si>
  <si>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</si>
  <si>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</si>
  <si>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</si>
  <si>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</si>
  <si>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</si>
  <si>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</si>
  <si>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</si>
  <si>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</si>
  <si>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</si>
  <si>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</si>
  <si>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收  入  总  计</t>
  </si>
  <si>
    <t>支  出  总  计</t>
  </si>
  <si>
    <t>单位代码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</si>
  <si>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</si>
  <si>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</si>
  <si>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</si>
  <si>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</si>
  <si>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</si>
  <si>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</si>
  <si>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</si>
  <si>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</si>
  <si>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</si>
  <si>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</si>
  <si>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</si>
  <si>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</si>
  <si>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</si>
  <si>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</si>
  <si>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</si>
  <si>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</si>
  <si>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</si>
  <si>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</si>
  <si>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</si>
  <si>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</si>
  <si>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功能科目代码</t>
  </si>
  <si>
    <t>功能科目名称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</si>
  <si>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</si>
  <si>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</si>
  <si>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</si>
  <si>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</si>
  <si>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</si>
  <si>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</si>
  <si>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</si>
  <si>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</si>
  <si>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</si>
  <si>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05</t>
  </si>
  <si>
    <t>养老保险</t>
  </si>
  <si>
    <t>06</t>
  </si>
  <si>
    <t>职业年金</t>
  </si>
  <si>
    <t>工伤保险</t>
  </si>
  <si>
    <t>210</t>
  </si>
  <si>
    <t>11</t>
  </si>
  <si>
    <t>99</t>
  </si>
  <si>
    <t>医疗保险</t>
  </si>
  <si>
    <t>212</t>
  </si>
  <si>
    <t>01</t>
  </si>
  <si>
    <t>基本工资</t>
  </si>
  <si>
    <t>津贴补贴</t>
  </si>
  <si>
    <t>绩效工资</t>
  </si>
  <si>
    <t>02</t>
  </si>
  <si>
    <t>运转经费</t>
  </si>
  <si>
    <t>221</t>
  </si>
  <si>
    <t>住房公积金</t>
  </si>
  <si>
    <t>单位：：岳阳市南湖新区湖滨街道办事处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</si>
  <si>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</si>
  <si>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</si>
  <si>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</si>
  <si>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</si>
  <si>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</si>
  <si>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</si>
  <si>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</si>
  <si>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</si>
  <si>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</si>
  <si>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</si>
  <si>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</si>
  <si>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</si>
  <si>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</si>
  <si>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</si>
  <si>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</si>
  <si>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</si>
  <si>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</si>
  <si>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</si>
  <si>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</si>
  <si>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</si>
  <si>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</si>
  <si>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</si>
  <si>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</si>
  <si>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</si>
  <si>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一、本年收入</t>
  </si>
  <si>
    <t>一、本年支出</t>
  </si>
  <si>
    <t>（一）一般公共预算拨款</t>
  </si>
  <si>
    <t>经费拨款</t>
  </si>
  <si>
    <t>纳入一般公共预算管理的非税收入拨款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</si>
  <si>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</si>
  <si>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</si>
  <si>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</si>
  <si>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</si>
  <si>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</si>
  <si>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</si>
  <si>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</si>
  <si>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</si>
  <si>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>公用经费</t>
  </si>
  <si>
    <t>商品和服务支出</t>
  </si>
  <si>
    <r>
      <rPr>
        <b/>
        <sz val="9"/>
        <rFont val="SimSun"/>
        <charset val="134"/>
      </rPr>
      <t>单位：岳阳市南湖新区</t>
    </r>
    <r>
      <rPr>
        <b/>
        <sz val="9"/>
        <color rgb="FFFF0000"/>
        <rFont val="SimSun"/>
        <charset val="134"/>
      </rPr>
      <t>***</t>
    </r>
  </si>
  <si>
    <t>工资奖金津补贴</t>
  </si>
  <si>
    <t>社会保障缴费</t>
  </si>
  <si>
    <t>其他工资福利支出</t>
  </si>
  <si>
    <t>其他对事业单位补助</t>
  </si>
  <si>
    <t>工资津补贴</t>
  </si>
  <si>
    <t xml:space="preserve">社会保障缴费					 </t>
  </si>
  <si>
    <t xml:space="preserve">其他工资福利支出			 </t>
  </si>
  <si>
    <t>奖金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</si>
  <si>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</si>
  <si>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</si>
  <si>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</si>
  <si>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</si>
  <si>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</si>
  <si>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</si>
  <si>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</si>
  <si>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</si>
  <si>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</si>
  <si>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</si>
  <si>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</si>
  <si>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</si>
  <si>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</si>
  <si>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</si>
  <si>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</si>
  <si>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</si>
  <si>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</si>
  <si>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</si>
  <si>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</si>
  <si>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</si>
  <si>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</si>
  <si>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</si>
  <si>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</si>
  <si>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</si>
  <si>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</si>
  <si>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</si>
  <si>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</si>
  <si>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</si>
  <si>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</si>
  <si>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</si>
  <si>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</si>
  <si>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</si>
  <si>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</si>
  <si>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</si>
  <si>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</si>
  <si>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</si>
  <si>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</si>
  <si>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</si>
  <si>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</si>
  <si>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</si>
  <si>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</si>
  <si>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</si>
  <si>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</si>
  <si>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</si>
  <si>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</si>
  <si>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</si>
  <si>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</si>
  <si>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</si>
  <si>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</si>
  <si>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</si>
  <si>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</si>
  <si>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</si>
  <si>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</si>
  <si>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</si>
  <si>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</si>
  <si>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</si>
  <si>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</si>
  <si>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</si>
  <si>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</si>
  <si>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科目编码</t>
  </si>
  <si>
    <t>科目名称</t>
  </si>
  <si>
    <t>本年政府性基金预算支出</t>
  </si>
  <si>
    <t>国有资本经营预算支出表</t>
  </si>
  <si>
    <t>本年国有资本经营预算支出</t>
  </si>
  <si>
    <t>本年财政专户管理资金预算支出</t>
  </si>
  <si>
    <t>专项资金预算汇总表</t>
  </si>
  <si>
    <t>专项名称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</si>
  <si>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</si>
  <si>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</si>
  <si>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</si>
  <si>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</si>
  <si>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</si>
  <si>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</si>
  <si>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</si>
  <si>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</si>
  <si>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一般债券</t>
  </si>
  <si>
    <t>外国政府和国际组织贷款</t>
  </si>
  <si>
    <t>外国政府和国际组织赠款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</si>
  <si>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</si>
  <si>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</si>
  <si>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</si>
  <si>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</si>
  <si>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</si>
  <si>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</si>
  <si>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</si>
  <si>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</si>
  <si>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</si>
  <si>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</si>
  <si>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</si>
  <si>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</si>
  <si>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</si>
  <si>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</si>
  <si>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</si>
  <si>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</si>
  <si>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</si>
  <si>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</si>
  <si>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</si>
  <si>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时效指标</t>
  </si>
  <si>
    <t>质量指标</t>
  </si>
  <si>
    <t>满意度指标</t>
  </si>
  <si>
    <t>服务对象满意度指标</t>
  </si>
  <si>
    <t>效益指标</t>
  </si>
  <si>
    <t>经济效益指标</t>
  </si>
  <si>
    <t>社会效益指标</t>
  </si>
  <si>
    <t>生态效益指标</t>
  </si>
  <si>
    <t>2026年部门整体支出绩效目标表</t>
  </si>
  <si>
    <t>填报单位（盖章）：</t>
  </si>
  <si>
    <t>单位：万元</t>
  </si>
  <si>
    <t>部门名称</t>
  </si>
  <si>
    <t>年度预算申请</t>
  </si>
  <si>
    <t>资金总额：1233.4</t>
  </si>
  <si>
    <t>按收入性质分</t>
  </si>
  <si>
    <t>按支出性质分</t>
  </si>
  <si>
    <t>其中：一般公共预算拨款：1233.4</t>
  </si>
  <si>
    <t>其中：基本支出：1233.4</t>
  </si>
  <si>
    <t xml:space="preserve">      政府性基金拨款：  0万元</t>
  </si>
  <si>
    <t xml:space="preserve">      项目支出：0  万元</t>
  </si>
  <si>
    <t xml:space="preserve">      纳入专户管理的非税收入拨款： 0 万元</t>
  </si>
  <si>
    <t xml:space="preserve">      其他资金：  0    万元</t>
  </si>
  <si>
    <t>部门职能       职责概述</t>
  </si>
  <si>
    <t>完成区交办的中心任务：包括党建工作、文明创建、禁违治违、民政工作、综治维稳、民生保障工作等</t>
  </si>
  <si>
    <t>整体绩效目标</t>
  </si>
  <si>
    <t>目标1：做好党建工作、文明创建工作</t>
  </si>
  <si>
    <t>目标2：做好民政工作、民生保障工作</t>
  </si>
  <si>
    <t>目标3：做好禁违治违、综治维稳工作</t>
  </si>
  <si>
    <t>部门整体支出年度绩效指标</t>
  </si>
  <si>
    <t>指标值及单位</t>
  </si>
  <si>
    <t>年度预算控制率</t>
  </si>
  <si>
    <t>&gt;96%</t>
  </si>
  <si>
    <t>预算信息公开率</t>
  </si>
  <si>
    <t>支付进度</t>
  </si>
  <si>
    <t>三公经费支出控制率</t>
  </si>
  <si>
    <t>统筹兼顾、勤俭节约、确保收支平衡</t>
  </si>
  <si>
    <t>开展社保、就业、创业政策宣传</t>
  </si>
  <si>
    <t>开展河湖专项整治行动、做好封堵清淤、水质检测工作</t>
  </si>
  <si>
    <t>&gt;95%</t>
  </si>
  <si>
    <t>发展街道经济，为街道经济组织提供人才、科技、信息和各种服务</t>
  </si>
  <si>
    <t>维护社会稳定，确保辖区治安状况良好</t>
  </si>
  <si>
    <t>高水平建设绿美碧带、幸福河湖</t>
  </si>
  <si>
    <t>社会公众或服务对象满意度指标</t>
  </si>
  <si>
    <t>突出民生服务，增强群众获得感、幸福感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</si>
</sst>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6">
    <font>
      <sz val="11"/>
      <color indexed="8"/>
      <name val="宋体"/>
      <charset val="1"/>
      <scheme val="minor"/>
    </font>
    <font>
      <sz val="11"/>
      <color theme="1"/>
      <name val="仿宋"/>
      <charset val="134"/>
    </font>
    <font>
      <b/>
      <sz val="20"/>
      <color indexed="63"/>
      <name val="仿宋"/>
      <charset val="134"/>
    </font>
    <font>
      <sz val="11"/>
      <color rgb="FF000000"/>
      <name val="仿宋"/>
      <charset val="134"/>
    </font>
    <font>
      <sz val="10"/>
      <color rgb="FF000000"/>
      <name val="仿宋"/>
      <charset val="134"/>
    </font>
    <font>
      <b/>
      <sz val="10"/>
      <color rgb="FF000000"/>
      <name val="仿宋"/>
      <charset val="134"/>
    </font>
    <font>
      <b/>
      <sz val="11"/>
      <color theme="1"/>
      <name val="仿宋"/>
      <charset val="134"/>
    </font>
    <font>
      <sz val="7"/>
      <name val="SimSun"/>
      <charset val="134"/>
    </font>
    <font>
      <sz val="10"/>
      <name val="SimSun"/>
      <charset val="134"/>
    </font>
    <font>
      <sz val="12"/>
      <color rgb="FF000000"/>
      <name val="仿宋"/>
      <charset val="134"/>
    </font>
    <font>
      <sz val="10"/>
      <color theme="1"/>
      <name val="仿宋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11"/>
      <name val="SimSun"/>
      <charset val="134"/>
    </font>
    <font>
      <b/>
      <sz val="17"/>
      <name val="SimSun"/>
      <charset val="134"/>
    </font>
    <font>
      <b/>
      <sz val="11"/>
      <name val="SimSun"/>
      <charset val="134"/>
    </font>
    <font>
      <sz val="8"/>
      <name val="SimSun"/>
      <charset val="134"/>
    </font>
    <font>
      <b/>
      <sz val="7"/>
      <name val="SimSun"/>
      <charset val="134"/>
    </font>
    <font>
      <b/>
      <sz val="10"/>
      <name val="SimSun"/>
      <charset val="134"/>
    </font>
    <font>
      <sz val="9"/>
      <color indexed="8"/>
      <name val="宋体"/>
      <charset val="1"/>
      <scheme val="minor"/>
    </font>
    <font>
      <b/>
      <sz val="15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9"/>
      <color rgb="FFFF0000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1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20" applyNumberFormat="0" applyAlignment="0" applyProtection="0">
      <alignment vertical="center"/>
    </xf>
    <xf numFmtId="0" fontId="34" fillId="5" borderId="21" applyNumberFormat="0" applyAlignment="0" applyProtection="0">
      <alignment vertical="center"/>
    </xf>
    <xf numFmtId="0" fontId="35" fillId="5" borderId="20" applyNumberFormat="0" applyAlignment="0" applyProtection="0">
      <alignment vertical="center"/>
    </xf>
    <xf numFmtId="0" fontId="36" fillId="6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</cellStyleXfs>
  <cellXfs count="14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9" fontId="8" fillId="0" borderId="5" xfId="0" applyNumberFormat="1" applyFont="1" applyFill="1" applyBorder="1" applyAlignment="1">
      <alignment horizontal="center" vertical="center" wrapText="1"/>
    </xf>
    <xf numFmtId="9" fontId="8" fillId="0" borderId="5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11" fillId="0" borderId="0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4" fontId="11" fillId="0" borderId="5" xfId="0" applyNumberFormat="1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5" fillId="0" borderId="5" xfId="50" applyFont="1" applyBorder="1" applyAlignment="1">
      <alignment vertical="center" wrapText="1"/>
    </xf>
    <xf numFmtId="0" fontId="15" fillId="0" borderId="5" xfId="50" applyFont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9" fontId="15" fillId="0" borderId="5" xfId="50" applyNumberFormat="1" applyFont="1" applyBorder="1" applyAlignment="1">
      <alignment horizontal="center" vertical="center" wrapText="1"/>
    </xf>
    <xf numFmtId="0" fontId="15" fillId="0" borderId="5" xfId="50" applyFont="1" applyFill="1" applyBorder="1" applyAlignment="1">
      <alignment vertical="center" wrapText="1"/>
    </xf>
    <xf numFmtId="0" fontId="15" fillId="0" borderId="5" xfId="5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vertical="center" wrapText="1"/>
    </xf>
    <xf numFmtId="9" fontId="15" fillId="0" borderId="5" xfId="50" applyNumberFormat="1" applyFont="1" applyFill="1" applyBorder="1" applyAlignment="1">
      <alignment horizontal="center" vertical="center" wrapText="1"/>
    </xf>
    <xf numFmtId="4" fontId="7" fillId="0" borderId="5" xfId="0" applyNumberFormat="1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4" fontId="14" fillId="0" borderId="5" xfId="0" applyNumberFormat="1" applyFont="1" applyBorder="1" applyAlignment="1">
      <alignment vertical="center" wrapText="1"/>
    </xf>
    <xf numFmtId="0" fontId="14" fillId="0" borderId="5" xfId="0" applyFont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 wrapText="1"/>
    </xf>
    <xf numFmtId="4" fontId="18" fillId="0" borderId="5" xfId="0" applyNumberFormat="1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9" fillId="0" borderId="5" xfId="0" applyFont="1" applyBorder="1" applyAlignment="1">
      <alignment vertical="center" wrapText="1"/>
    </xf>
    <xf numFmtId="0" fontId="19" fillId="0" borderId="5" xfId="0" applyFont="1" applyBorder="1" applyAlignment="1">
      <alignment horizontal="center" vertical="center" wrapText="1"/>
    </xf>
    <xf numFmtId="4" fontId="19" fillId="0" borderId="5" xfId="0" applyNumberFormat="1" applyFont="1" applyBorder="1" applyAlignment="1">
      <alignment horizontal="center" vertical="center" wrapText="1"/>
    </xf>
    <xf numFmtId="4" fontId="19" fillId="0" borderId="5" xfId="0" applyNumberFormat="1" applyFont="1" applyBorder="1" applyAlignment="1">
      <alignment vertical="center" wrapText="1"/>
    </xf>
    <xf numFmtId="0" fontId="19" fillId="0" borderId="5" xfId="0" applyFont="1" applyBorder="1" applyAlignment="1">
      <alignment horizontal="left" vertical="center" wrapText="1"/>
    </xf>
    <xf numFmtId="0" fontId="19" fillId="2" borderId="5" xfId="0" applyFont="1" applyFill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9" fillId="2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vertical="center" wrapText="1"/>
    </xf>
    <xf numFmtId="0" fontId="19" fillId="0" borderId="8" xfId="0" applyFont="1" applyBorder="1" applyAlignment="1">
      <alignment horizontal="left" vertical="center" wrapText="1"/>
    </xf>
    <xf numFmtId="4" fontId="19" fillId="0" borderId="8" xfId="0" applyNumberFormat="1" applyFont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20" fillId="0" borderId="1" xfId="0" applyNumberFormat="1" applyFont="1" applyBorder="1" applyAlignment="1">
      <alignment vertical="center" wrapText="1"/>
    </xf>
    <xf numFmtId="4" fontId="20" fillId="0" borderId="5" xfId="0" applyNumberFormat="1" applyFont="1" applyBorder="1" applyAlignment="1">
      <alignment horizontal="right" vertical="center" wrapText="1"/>
    </xf>
    <xf numFmtId="4" fontId="19" fillId="0" borderId="5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19" fillId="0" borderId="5" xfId="49" applyFont="1" applyFill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right" vertical="center" wrapText="1"/>
    </xf>
    <xf numFmtId="0" fontId="11" fillId="2" borderId="5" xfId="0" applyFont="1" applyFill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center" vertical="center" wrapText="1"/>
    </xf>
    <xf numFmtId="0" fontId="11" fillId="0" borderId="5" xfId="49" applyFont="1" applyFill="1" applyBorder="1" applyAlignment="1">
      <alignment vertical="center" wrapText="1"/>
    </xf>
    <xf numFmtId="4" fontId="11" fillId="0" borderId="5" xfId="49" applyNumberFormat="1" applyFont="1" applyFill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vertical="center" wrapText="1"/>
    </xf>
    <xf numFmtId="0" fontId="21" fillId="0" borderId="9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4" fontId="14" fillId="0" borderId="2" xfId="0" applyNumberFormat="1" applyFont="1" applyFill="1" applyBorder="1" applyAlignment="1">
      <alignment vertical="center" wrapText="1"/>
    </xf>
    <xf numFmtId="0" fontId="21" fillId="0" borderId="2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9" fillId="0" borderId="5" xfId="49" applyFont="1" applyFill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4" fontId="19" fillId="0" borderId="1" xfId="49" applyNumberFormat="1" applyFont="1" applyFill="1" applyBorder="1" applyAlignment="1">
      <alignment horizontal="center" vertical="center" wrapText="1"/>
    </xf>
    <xf numFmtId="176" fontId="14" fillId="0" borderId="12" xfId="0" applyNumberFormat="1" applyFont="1" applyBorder="1" applyAlignment="1">
      <alignment horizontal="center" vertical="center" wrapText="1"/>
    </xf>
    <xf numFmtId="4" fontId="14" fillId="0" borderId="13" xfId="0" applyNumberFormat="1" applyFont="1" applyFill="1" applyBorder="1" applyAlignment="1">
      <alignment vertical="center" wrapText="1"/>
    </xf>
    <xf numFmtId="4" fontId="14" fillId="0" borderId="1" xfId="50" applyNumberFormat="1" applyFont="1" applyFill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0" fontId="19" fillId="0" borderId="10" xfId="0" applyFont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4" fontId="14" fillId="0" borderId="5" xfId="50" applyNumberFormat="1" applyFont="1" applyFill="1" applyBorder="1" applyAlignment="1">
      <alignment horizontal="center" vertical="center" wrapText="1"/>
    </xf>
    <xf numFmtId="4" fontId="19" fillId="0" borderId="5" xfId="49" applyNumberFormat="1" applyFont="1" applyBorder="1" applyAlignment="1">
      <alignment horizontal="center" vertical="center" wrapText="1"/>
    </xf>
    <xf numFmtId="4" fontId="14" fillId="0" borderId="5" xfId="49" applyNumberFormat="1" applyFont="1" applyBorder="1" applyAlignment="1">
      <alignment horizontal="center" vertical="center" wrapText="1"/>
    </xf>
    <xf numFmtId="4" fontId="14" fillId="0" borderId="14" xfId="49" applyNumberFormat="1" applyFont="1" applyBorder="1" applyAlignment="1">
      <alignment horizontal="center" vertical="center" wrapText="1"/>
    </xf>
    <xf numFmtId="4" fontId="19" fillId="0" borderId="0" xfId="49" applyNumberFormat="1" applyFont="1" applyBorder="1" applyAlignment="1">
      <alignment horizontal="center" vertical="center" wrapText="1"/>
    </xf>
    <xf numFmtId="0" fontId="19" fillId="0" borderId="5" xfId="49" applyFont="1" applyBorder="1" applyAlignment="1">
      <alignment horizontal="center" vertical="center" wrapText="1"/>
    </xf>
    <xf numFmtId="4" fontId="14" fillId="0" borderId="15" xfId="49" applyNumberFormat="1" applyFont="1" applyBorder="1" applyAlignment="1">
      <alignment horizontal="center" vertical="center" wrapText="1"/>
    </xf>
    <xf numFmtId="0" fontId="19" fillId="0" borderId="14" xfId="49" applyFont="1" applyBorder="1" applyAlignment="1">
      <alignment horizontal="center" vertical="center" wrapText="1"/>
    </xf>
    <xf numFmtId="49" fontId="19" fillId="0" borderId="5" xfId="49" applyNumberFormat="1" applyFont="1" applyBorder="1" applyAlignment="1">
      <alignment horizontal="center" vertical="center" wrapText="1"/>
    </xf>
    <xf numFmtId="0" fontId="19" fillId="0" borderId="5" xfId="49" applyFont="1" applyBorder="1" applyAlignment="1">
      <alignment horizontal="left" vertical="center" wrapText="1"/>
    </xf>
    <xf numFmtId="4" fontId="14" fillId="0" borderId="5" xfId="50" applyNumberFormat="1" applyFont="1" applyBorder="1" applyAlignment="1">
      <alignment horizontal="center" vertical="center" wrapText="1"/>
    </xf>
    <xf numFmtId="0" fontId="19" fillId="0" borderId="15" xfId="49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left" vertical="center" wrapText="1"/>
    </xf>
    <xf numFmtId="4" fontId="14" fillId="0" borderId="16" xfId="0" applyNumberFormat="1" applyFont="1" applyBorder="1" applyAlignment="1">
      <alignment vertical="center" wrapText="1"/>
    </xf>
    <xf numFmtId="0" fontId="18" fillId="2" borderId="5" xfId="0" applyFont="1" applyFill="1" applyBorder="1" applyAlignment="1">
      <alignment horizontal="center" vertical="center" wrapText="1"/>
    </xf>
    <xf numFmtId="4" fontId="18" fillId="0" borderId="5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left" vertical="center" wrapText="1"/>
    </xf>
    <xf numFmtId="0" fontId="19" fillId="0" borderId="0" xfId="0" applyFont="1" applyBorder="1" applyAlignment="1">
      <alignment vertical="center" wrapText="1"/>
    </xf>
    <xf numFmtId="4" fontId="19" fillId="0" borderId="5" xfId="49" applyNumberFormat="1" applyFont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4" fontId="19" fillId="2" borderId="5" xfId="0" applyNumberFormat="1" applyFont="1" applyFill="1" applyBorder="1" applyAlignment="1">
      <alignment vertical="center" wrapText="1"/>
    </xf>
    <xf numFmtId="0" fontId="0" fillId="0" borderId="9" xfId="0" applyFont="1" applyBorder="1">
      <alignment vertical="center"/>
    </xf>
    <xf numFmtId="0" fontId="13" fillId="0" borderId="0" xfId="0" applyFont="1" applyBorder="1" applyAlignment="1">
      <alignment horizontal="left" vertical="center" wrapText="1"/>
    </xf>
    <xf numFmtId="176" fontId="14" fillId="0" borderId="5" xfId="50" applyNumberFormat="1" applyFont="1" applyFill="1" applyBorder="1" applyAlignment="1">
      <alignment horizontal="center" vertical="center" wrapText="1"/>
    </xf>
    <xf numFmtId="4" fontId="14" fillId="2" borderId="5" xfId="5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vertical="center" wrapText="1"/>
    </xf>
    <xf numFmtId="0" fontId="18" fillId="2" borderId="5" xfId="0" applyFont="1" applyFill="1" applyBorder="1" applyAlignment="1">
      <alignment vertical="center" wrapText="1"/>
    </xf>
    <xf numFmtId="4" fontId="14" fillId="2" borderId="14" xfId="50" applyNumberFormat="1" applyFont="1" applyFill="1" applyBorder="1" applyAlignment="1">
      <alignment horizontal="center" vertical="center" wrapText="1"/>
    </xf>
    <xf numFmtId="0" fontId="14" fillId="2" borderId="5" xfId="50" applyFont="1" applyFill="1" applyBorder="1" applyAlignment="1">
      <alignment horizontal="center" vertical="center" wrapText="1"/>
    </xf>
    <xf numFmtId="49" fontId="14" fillId="2" borderId="5" xfId="50" applyNumberFormat="1" applyFont="1" applyFill="1" applyBorder="1" applyAlignment="1">
      <alignment horizontal="center" vertical="center" wrapText="1"/>
    </xf>
    <xf numFmtId="4" fontId="14" fillId="2" borderId="15" xfId="5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22" fillId="0" borderId="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E4" sqref="E4:H5"/>
    </sheetView>
  </sheetViews>
  <sheetFormatPr defaultColWidth="10" defaultRowHeight="14.4" outlineLevelRow="4"/>
  <cols>
    <col min="1" max="1" width="3.66666666666667" customWidth="1"/>
    <col min="2" max="2" width="3.7962962962963" customWidth="1"/>
    <col min="3" max="3" width="4.62037037037037" customWidth="1"/>
    <col min="4" max="4" width="19.2685185185185" customWidth="1"/>
    <col min="5" max="10" width="9.76851851851852" customWidth="1"/>
  </cols>
  <sheetData>
    <row r="1" ht="73.3" customHeight="1" spans="1:9">
      <c r="A1" s="142" t="s">
        <v>0</v>
      </c>
      <c r="B1" s="142"/>
      <c r="C1" s="142"/>
      <c r="D1" s="142"/>
      <c r="E1" s="142"/>
      <c r="F1" s="142"/>
      <c r="G1" s="142"/>
      <c r="H1" s="142"/>
      <c r="I1" s="142"/>
    </row>
    <row r="2" ht="23.25" customHeight="1" spans="1:9">
      <c r="A2" s="23"/>
      <c r="B2" s="23"/>
      <c r="C2" s="23"/>
      <c r="D2" s="23"/>
      <c r="E2" s="23"/>
      <c r="F2" s="23"/>
      <c r="G2" s="23"/>
      <c r="H2" s="23"/>
      <c r="I2" s="23"/>
    </row>
    <row r="3" ht="21.55" customHeight="1" spans="1:9">
      <c r="A3" s="23"/>
      <c r="B3" s="23"/>
      <c r="C3" s="23"/>
      <c r="D3" s="23"/>
      <c r="E3" s="23"/>
      <c r="F3" s="23"/>
      <c r="G3" s="23"/>
      <c r="H3" s="23"/>
      <c r="I3" s="23"/>
    </row>
    <row r="4" ht="39.65" customHeight="1" spans="1:9">
      <c r="A4" s="143"/>
      <c r="B4" s="144"/>
      <c r="C4" s="21"/>
      <c r="D4" s="143" t="s">
        <v>1</v>
      </c>
      <c r="E4" s="144">
        <v>141001</v>
      </c>
      <c r="F4" s="144"/>
      <c r="G4" s="144"/>
      <c r="H4" s="144"/>
      <c r="I4" s="21"/>
    </row>
    <row r="5" ht="54.3" customHeight="1" spans="1:9">
      <c r="A5" s="143"/>
      <c r="B5" s="144"/>
      <c r="C5" s="21"/>
      <c r="D5" s="143" t="s">
        <v>2</v>
      </c>
      <c r="E5" s="144" t="s">
        <v>3</v>
      </c>
      <c r="F5" s="144"/>
      <c r="G5" s="144"/>
      <c r="H5" s="144"/>
      <c r="I5" s="2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G11" sqref="G11:G13"/>
    </sheetView>
  </sheetViews>
  <sheetFormatPr defaultColWidth="10" defaultRowHeight="14.4"/>
  <cols>
    <col min="1" max="1" width="4.34259259259259" customWidth="1"/>
    <col min="2" max="2" width="4.75" customWidth="1"/>
    <col min="3" max="3" width="5.42592592592593" customWidth="1"/>
    <col min="4" max="4" width="12.5555555555556" customWidth="1"/>
    <col min="5" max="5" width="13.4351851851852" customWidth="1"/>
    <col min="6" max="6" width="12.4814814814815" customWidth="1"/>
    <col min="7" max="8" width="10.2592592592593" customWidth="1"/>
    <col min="9" max="9" width="9.09259259259259" customWidth="1"/>
    <col min="10" max="10" width="10.2592592592593" customWidth="1"/>
    <col min="11" max="11" width="12.4814814814815" customWidth="1"/>
    <col min="12" max="12" width="9.62962962962963" customWidth="1"/>
    <col min="13" max="13" width="9.90740740740741" customWidth="1"/>
    <col min="14" max="15" width="9.76851851851852" customWidth="1"/>
  </cols>
  <sheetData>
    <row r="1" ht="16.35" customHeight="1" spans="1:13">
      <c r="A1" s="21"/>
    </row>
    <row r="2" ht="44.85" customHeight="1" spans="1:13">
      <c r="A2" s="39" t="s">
        <v>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2.4" customHeight="1" spans="1:13">
      <c r="A3" s="23" t="s">
        <v>216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4" t="s">
        <v>29</v>
      </c>
      <c r="M3" s="24"/>
    </row>
    <row r="4" ht="42.25" customHeight="1" spans="1:13">
      <c r="A4" s="25" t="s">
        <v>147</v>
      </c>
      <c r="B4" s="25"/>
      <c r="C4" s="25"/>
      <c r="D4" s="59" t="s">
        <v>148</v>
      </c>
      <c r="E4" s="25" t="s">
        <v>192</v>
      </c>
      <c r="F4" s="25" t="s">
        <v>178</v>
      </c>
      <c r="G4" s="25"/>
      <c r="H4" s="25"/>
      <c r="I4" s="25"/>
      <c r="J4" s="25"/>
      <c r="K4" s="25" t="s">
        <v>182</v>
      </c>
      <c r="L4" s="25"/>
      <c r="M4" s="25"/>
    </row>
    <row r="5" ht="39.65" customHeight="1" spans="1:13">
      <c r="A5" s="25" t="s">
        <v>154</v>
      </c>
      <c r="B5" s="25" t="s">
        <v>155</v>
      </c>
      <c r="C5" s="25" t="s">
        <v>156</v>
      </c>
      <c r="D5" s="60"/>
      <c r="E5" s="59"/>
      <c r="F5" s="59" t="s">
        <v>128</v>
      </c>
      <c r="G5" s="59" t="s">
        <v>217</v>
      </c>
      <c r="H5" s="59" t="s">
        <v>218</v>
      </c>
      <c r="I5" s="59" t="s">
        <v>175</v>
      </c>
      <c r="J5" s="59" t="s">
        <v>219</v>
      </c>
      <c r="K5" s="25" t="s">
        <v>128</v>
      </c>
      <c r="L5" s="25" t="s">
        <v>193</v>
      </c>
      <c r="M5" s="25" t="s">
        <v>220</v>
      </c>
    </row>
    <row r="6" ht="24" customHeight="1" spans="1:13">
      <c r="A6" s="96"/>
      <c r="B6" s="96"/>
      <c r="C6" s="96"/>
      <c r="D6" s="97"/>
      <c r="E6" s="98">
        <f>F6+K6</f>
        <v>812.72</v>
      </c>
      <c r="F6" s="98">
        <f t="shared" ref="F6:F14" si="0">G6+H6+I6+J6</f>
        <v>812.72</v>
      </c>
      <c r="G6" s="67">
        <f>G7+G8+G9+G10+G11+G12+G13+G14</f>
        <v>578.08</v>
      </c>
      <c r="H6" s="67">
        <f>H7+H8+H9+H10+H11+H12+H13+H14</f>
        <v>185.08</v>
      </c>
      <c r="I6" s="67">
        <f>I7+I8+I9+I10+I11+I12+I13+I14</f>
        <v>49.56</v>
      </c>
      <c r="J6" s="67">
        <f>J7+J8+J9+J10+J11+J12+J13+J14</f>
        <v>0</v>
      </c>
      <c r="K6" s="99">
        <f>L6+M6</f>
        <v>0</v>
      </c>
      <c r="L6" s="25"/>
      <c r="M6" s="25"/>
    </row>
    <row r="7" ht="24" customHeight="1" spans="1:13">
      <c r="A7" s="73" t="s">
        <v>157</v>
      </c>
      <c r="B7" s="73" t="s">
        <v>158</v>
      </c>
      <c r="C7" s="73" t="s">
        <v>158</v>
      </c>
      <c r="D7" s="100" t="s">
        <v>159</v>
      </c>
      <c r="E7" s="98">
        <f t="shared" ref="E7:E16" si="1">F7+K7</f>
        <v>66.08</v>
      </c>
      <c r="F7" s="98">
        <f t="shared" si="0"/>
        <v>66.08</v>
      </c>
      <c r="G7" s="91"/>
      <c r="H7" s="101">
        <v>66.08</v>
      </c>
      <c r="I7" s="67"/>
      <c r="J7" s="67"/>
      <c r="K7" s="99">
        <f t="shared" ref="K7:K16" si="2">L7+M7</f>
        <v>0</v>
      </c>
      <c r="L7" s="25"/>
      <c r="M7" s="25"/>
    </row>
    <row r="8" ht="24" customHeight="1" spans="1:13">
      <c r="A8" s="73" t="s">
        <v>157</v>
      </c>
      <c r="B8" s="73" t="s">
        <v>158</v>
      </c>
      <c r="C8" s="73" t="s">
        <v>160</v>
      </c>
      <c r="D8" s="100" t="s">
        <v>161</v>
      </c>
      <c r="E8" s="98">
        <f t="shared" si="1"/>
        <v>36.67</v>
      </c>
      <c r="F8" s="98">
        <f t="shared" si="0"/>
        <v>36.67</v>
      </c>
      <c r="G8" s="91"/>
      <c r="H8" s="101">
        <v>36.67</v>
      </c>
      <c r="I8" s="67"/>
      <c r="J8" s="67"/>
      <c r="K8" s="99">
        <f t="shared" si="2"/>
        <v>0</v>
      </c>
      <c r="L8" s="25"/>
      <c r="M8" s="25"/>
    </row>
    <row r="9" ht="24" customHeight="1" spans="1:13">
      <c r="A9" s="73" t="s">
        <v>157</v>
      </c>
      <c r="B9" s="87">
        <v>99</v>
      </c>
      <c r="C9" s="87">
        <v>99</v>
      </c>
      <c r="D9" s="100" t="s">
        <v>162</v>
      </c>
      <c r="E9" s="98">
        <f t="shared" si="1"/>
        <v>2.75</v>
      </c>
      <c r="F9" s="98">
        <f t="shared" si="0"/>
        <v>2.75</v>
      </c>
      <c r="G9" s="91"/>
      <c r="H9" s="101">
        <v>2.75</v>
      </c>
      <c r="I9" s="67"/>
      <c r="J9" s="67"/>
      <c r="K9" s="99">
        <f t="shared" si="2"/>
        <v>0</v>
      </c>
      <c r="L9" s="25"/>
      <c r="M9" s="25"/>
    </row>
    <row r="10" ht="24" customHeight="1" spans="1:13">
      <c r="A10" s="73" t="s">
        <v>163</v>
      </c>
      <c r="B10" s="73" t="s">
        <v>164</v>
      </c>
      <c r="C10" s="73" t="s">
        <v>165</v>
      </c>
      <c r="D10" s="100" t="s">
        <v>166</v>
      </c>
      <c r="E10" s="98">
        <f t="shared" si="1"/>
        <v>79.58</v>
      </c>
      <c r="F10" s="98">
        <f t="shared" si="0"/>
        <v>79.58</v>
      </c>
      <c r="G10" s="91"/>
      <c r="H10" s="101">
        <v>79.58</v>
      </c>
      <c r="I10" s="67"/>
      <c r="J10" s="67"/>
      <c r="K10" s="99">
        <f t="shared" si="2"/>
        <v>0</v>
      </c>
      <c r="L10" s="25"/>
      <c r="M10" s="25"/>
    </row>
    <row r="11" ht="24" customHeight="1" spans="1:13">
      <c r="A11" s="73" t="s">
        <v>167</v>
      </c>
      <c r="B11" s="73" t="s">
        <v>168</v>
      </c>
      <c r="C11" s="73" t="s">
        <v>168</v>
      </c>
      <c r="D11" s="100" t="s">
        <v>169</v>
      </c>
      <c r="E11" s="98">
        <f t="shared" si="1"/>
        <v>207.12</v>
      </c>
      <c r="F11" s="98">
        <f t="shared" si="0"/>
        <v>207.12</v>
      </c>
      <c r="G11" s="101">
        <v>207.12</v>
      </c>
      <c r="H11" s="101"/>
      <c r="I11" s="67"/>
      <c r="J11" s="67"/>
      <c r="K11" s="99">
        <f t="shared" si="2"/>
        <v>0</v>
      </c>
      <c r="L11" s="25"/>
      <c r="M11" s="25"/>
    </row>
    <row r="12" ht="24" customHeight="1" spans="1:13">
      <c r="A12" s="73" t="s">
        <v>167</v>
      </c>
      <c r="B12" s="73" t="s">
        <v>168</v>
      </c>
      <c r="C12" s="73" t="s">
        <v>168</v>
      </c>
      <c r="D12" s="100" t="s">
        <v>170</v>
      </c>
      <c r="E12" s="98">
        <f t="shared" si="1"/>
        <v>160.35</v>
      </c>
      <c r="F12" s="98">
        <f t="shared" si="0"/>
        <v>160.35</v>
      </c>
      <c r="G12" s="101">
        <v>160.35</v>
      </c>
      <c r="H12" s="67"/>
      <c r="I12" s="67"/>
      <c r="J12" s="67"/>
      <c r="K12" s="99">
        <f t="shared" si="2"/>
        <v>0</v>
      </c>
      <c r="L12" s="25"/>
      <c r="M12" s="25"/>
    </row>
    <row r="13" ht="24" customHeight="1" spans="1:13">
      <c r="A13" s="73" t="s">
        <v>167</v>
      </c>
      <c r="B13" s="73" t="s">
        <v>168</v>
      </c>
      <c r="C13" s="73" t="s">
        <v>168</v>
      </c>
      <c r="D13" s="100" t="s">
        <v>171</v>
      </c>
      <c r="E13" s="98">
        <f t="shared" si="1"/>
        <v>210.61</v>
      </c>
      <c r="F13" s="98">
        <f t="shared" si="0"/>
        <v>210.61</v>
      </c>
      <c r="G13" s="101">
        <v>210.61</v>
      </c>
      <c r="H13" s="102"/>
      <c r="I13" s="102"/>
      <c r="J13" s="102"/>
      <c r="K13" s="99">
        <f t="shared" si="2"/>
        <v>0</v>
      </c>
      <c r="L13" s="76"/>
      <c r="M13" s="76"/>
    </row>
    <row r="14" ht="24" customHeight="1" spans="1:13">
      <c r="A14" s="73" t="s">
        <v>174</v>
      </c>
      <c r="B14" s="73" t="s">
        <v>172</v>
      </c>
      <c r="C14" s="73" t="s">
        <v>168</v>
      </c>
      <c r="D14" s="100" t="s">
        <v>175</v>
      </c>
      <c r="E14" s="98">
        <f t="shared" si="1"/>
        <v>49.56</v>
      </c>
      <c r="F14" s="98">
        <f t="shared" si="0"/>
        <v>49.56</v>
      </c>
      <c r="G14" s="91"/>
      <c r="H14" s="102"/>
      <c r="I14" s="101">
        <v>49.56</v>
      </c>
      <c r="J14" s="102"/>
      <c r="K14" s="99">
        <f t="shared" si="2"/>
        <v>0</v>
      </c>
      <c r="L14" s="76"/>
      <c r="M14" s="76"/>
    </row>
    <row r="15" ht="24" customHeight="1" spans="1:13">
      <c r="A15" s="52"/>
      <c r="B15" s="52"/>
      <c r="C15" s="52"/>
      <c r="D15" s="103"/>
      <c r="E15" s="98"/>
      <c r="F15" s="98"/>
      <c r="G15" s="91"/>
      <c r="H15" s="102"/>
      <c r="I15" s="102"/>
      <c r="J15" s="102"/>
      <c r="K15" s="99">
        <f t="shared" si="2"/>
        <v>0</v>
      </c>
      <c r="L15" s="76"/>
      <c r="M15" s="76"/>
    </row>
    <row r="16" ht="24" customHeight="1" spans="1:13">
      <c r="A16" s="62"/>
      <c r="B16" s="62"/>
      <c r="C16" s="62"/>
      <c r="D16" s="104"/>
      <c r="E16" s="98">
        <f t="shared" si="1"/>
        <v>0</v>
      </c>
      <c r="F16" s="98">
        <f>G16+H16+I16+J16</f>
        <v>0</v>
      </c>
      <c r="G16" s="105"/>
      <c r="H16" s="105"/>
      <c r="I16" s="105"/>
      <c r="J16" s="105"/>
      <c r="K16" s="99">
        <f t="shared" si="2"/>
        <v>0</v>
      </c>
      <c r="L16" s="58"/>
      <c r="M16" s="58"/>
    </row>
  </sheetData>
  <mergeCells count="8">
    <mergeCell ref="A2:M2"/>
    <mergeCell ref="A3:K3"/>
    <mergeCell ref="L3:M3"/>
    <mergeCell ref="A4:C4"/>
    <mergeCell ref="F4:J4"/>
    <mergeCell ref="K4:M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topLeftCell="A5" workbookViewId="0">
      <selection activeCell="I23" sqref="I23"/>
    </sheetView>
  </sheetViews>
  <sheetFormatPr defaultColWidth="10" defaultRowHeight="14.4"/>
  <cols>
    <col min="1" max="1" width="5.01851851851852" customWidth="1"/>
    <col min="2" max="2" width="5.15740740740741" customWidth="1"/>
    <col min="3" max="3" width="5.7037037037037" customWidth="1"/>
    <col min="4" max="4" width="18.3796296296296" customWidth="1"/>
    <col min="5" max="5" width="9.77777777777778" customWidth="1"/>
    <col min="6" max="21" width="7.69444444444444" customWidth="1"/>
    <col min="22" max="23" width="9.76851851851852" customWidth="1"/>
  </cols>
  <sheetData>
    <row r="1" ht="16.35" customHeight="1" spans="1:21">
      <c r="A1" s="21"/>
    </row>
    <row r="2" ht="50" customHeight="1" spans="1:21">
      <c r="A2" s="83" t="s">
        <v>14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</row>
    <row r="3" ht="24.15" customHeight="1" spans="1:21">
      <c r="A3" s="40" t="s">
        <v>176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24" t="s">
        <v>29</v>
      </c>
      <c r="U3" s="24"/>
    </row>
    <row r="4" ht="26.7" customHeight="1" spans="1:21">
      <c r="A4" s="25" t="s">
        <v>147</v>
      </c>
      <c r="B4" s="25"/>
      <c r="C4" s="25"/>
      <c r="D4" s="59" t="s">
        <v>148</v>
      </c>
      <c r="E4" s="25" t="s">
        <v>192</v>
      </c>
      <c r="F4" s="25" t="s">
        <v>221</v>
      </c>
      <c r="G4" s="25"/>
      <c r="H4" s="25"/>
      <c r="I4" s="25"/>
      <c r="J4" s="25"/>
      <c r="K4" s="25" t="s">
        <v>222</v>
      </c>
      <c r="L4" s="25"/>
      <c r="M4" s="25"/>
      <c r="N4" s="25"/>
      <c r="O4" s="25"/>
      <c r="P4" s="25"/>
      <c r="Q4" s="25" t="s">
        <v>175</v>
      </c>
      <c r="R4" s="25" t="s">
        <v>223</v>
      </c>
      <c r="S4" s="25"/>
      <c r="T4" s="25"/>
      <c r="U4" s="25"/>
    </row>
    <row r="5" ht="56.05" customHeight="1" spans="1:21">
      <c r="A5" s="25" t="s">
        <v>154</v>
      </c>
      <c r="B5" s="25" t="s">
        <v>155</v>
      </c>
      <c r="C5" s="25" t="s">
        <v>156</v>
      </c>
      <c r="D5" s="60"/>
      <c r="E5" s="25"/>
      <c r="F5" s="25" t="s">
        <v>128</v>
      </c>
      <c r="G5" s="25" t="s">
        <v>169</v>
      </c>
      <c r="H5" s="25" t="s">
        <v>170</v>
      </c>
      <c r="I5" s="25" t="s">
        <v>224</v>
      </c>
      <c r="J5" s="25" t="s">
        <v>171</v>
      </c>
      <c r="K5" s="25" t="s">
        <v>128</v>
      </c>
      <c r="L5" s="25" t="s">
        <v>225</v>
      </c>
      <c r="M5" s="25" t="s">
        <v>226</v>
      </c>
      <c r="N5" s="25" t="s">
        <v>227</v>
      </c>
      <c r="O5" s="25" t="s">
        <v>228</v>
      </c>
      <c r="P5" s="25" t="s">
        <v>229</v>
      </c>
      <c r="Q5" s="25"/>
      <c r="R5" s="25" t="s">
        <v>128</v>
      </c>
      <c r="S5" s="25" t="s">
        <v>230</v>
      </c>
      <c r="T5" s="25" t="s">
        <v>231</v>
      </c>
      <c r="U5" s="25" t="s">
        <v>219</v>
      </c>
    </row>
    <row r="6" ht="28" customHeight="1" spans="1:21">
      <c r="A6" s="84"/>
      <c r="B6" s="84"/>
      <c r="C6" s="84"/>
      <c r="D6" s="84"/>
      <c r="E6" s="85">
        <f>F6+K6+R6</f>
        <v>812.72</v>
      </c>
      <c r="F6" s="86">
        <f t="shared" ref="F6:F13" si="0">G6+H6+I6+J6</f>
        <v>578.08</v>
      </c>
      <c r="G6" s="86">
        <v>207.12</v>
      </c>
      <c r="H6" s="86">
        <v>160.35</v>
      </c>
      <c r="I6" s="86"/>
      <c r="J6" s="86">
        <v>210.61</v>
      </c>
      <c r="K6" s="86">
        <f>L6+M6+N6+O6+P6+Q6</f>
        <v>234.64</v>
      </c>
      <c r="L6" s="86">
        <v>66.08</v>
      </c>
      <c r="M6" s="86">
        <v>36.67</v>
      </c>
      <c r="N6" s="86">
        <v>79.58</v>
      </c>
      <c r="O6" s="86"/>
      <c r="P6" s="86">
        <v>2.75</v>
      </c>
      <c r="Q6" s="86">
        <v>49.56</v>
      </c>
      <c r="R6" s="86">
        <f>S6+T6+U6</f>
        <v>0</v>
      </c>
      <c r="S6" s="86"/>
      <c r="T6" s="86"/>
      <c r="U6" s="86"/>
    </row>
    <row r="7" ht="28" customHeight="1" spans="1:21">
      <c r="A7" s="73" t="s">
        <v>157</v>
      </c>
      <c r="B7" s="73" t="s">
        <v>158</v>
      </c>
      <c r="C7" s="73" t="s">
        <v>158</v>
      </c>
      <c r="D7" s="73" t="s">
        <v>159</v>
      </c>
      <c r="E7" s="85">
        <f t="shared" ref="E7:E13" si="1">F7+K7+R7</f>
        <v>66.08</v>
      </c>
      <c r="F7" s="86">
        <f t="shared" si="0"/>
        <v>0</v>
      </c>
      <c r="G7" s="86"/>
      <c r="H7" s="86"/>
      <c r="I7" s="86"/>
      <c r="J7" s="86"/>
      <c r="K7" s="86">
        <f t="shared" ref="K7:K13" si="2">L7+M7+N7+O7+P7+Q7</f>
        <v>66.08</v>
      </c>
      <c r="L7" s="86">
        <v>66.08</v>
      </c>
      <c r="M7" s="86"/>
      <c r="N7" s="86"/>
      <c r="O7" s="86"/>
      <c r="P7" s="86"/>
      <c r="Q7" s="86"/>
      <c r="R7" s="86">
        <f t="shared" ref="R7:R13" si="3">S7+T7+U7</f>
        <v>0</v>
      </c>
      <c r="S7" s="86"/>
      <c r="T7" s="86"/>
      <c r="U7" s="86"/>
    </row>
    <row r="8" ht="28" customHeight="1" spans="1:21">
      <c r="A8" s="73" t="s">
        <v>157</v>
      </c>
      <c r="B8" s="73" t="s">
        <v>158</v>
      </c>
      <c r="C8" s="73" t="s">
        <v>160</v>
      </c>
      <c r="D8" s="73" t="s">
        <v>161</v>
      </c>
      <c r="E8" s="85">
        <f t="shared" si="1"/>
        <v>36.67</v>
      </c>
      <c r="F8" s="86">
        <f t="shared" si="0"/>
        <v>0</v>
      </c>
      <c r="G8" s="86"/>
      <c r="H8" s="86"/>
      <c r="I8" s="86"/>
      <c r="J8" s="86"/>
      <c r="K8" s="86">
        <f t="shared" si="2"/>
        <v>36.67</v>
      </c>
      <c r="L8" s="86"/>
      <c r="M8" s="86">
        <v>36.67</v>
      </c>
      <c r="N8" s="86"/>
      <c r="O8" s="86"/>
      <c r="P8" s="86"/>
      <c r="Q8" s="86"/>
      <c r="R8" s="86">
        <f t="shared" si="3"/>
        <v>0</v>
      </c>
      <c r="S8" s="86"/>
      <c r="T8" s="86"/>
      <c r="U8" s="86"/>
    </row>
    <row r="9" ht="28" customHeight="1" spans="1:21">
      <c r="A9" s="73" t="s">
        <v>157</v>
      </c>
      <c r="B9" s="87">
        <v>99</v>
      </c>
      <c r="C9" s="87">
        <v>99</v>
      </c>
      <c r="D9" s="73" t="s">
        <v>162</v>
      </c>
      <c r="E9" s="85">
        <f t="shared" si="1"/>
        <v>2.75</v>
      </c>
      <c r="F9" s="86">
        <f t="shared" si="0"/>
        <v>0</v>
      </c>
      <c r="G9" s="86"/>
      <c r="H9" s="86"/>
      <c r="I9" s="86"/>
      <c r="J9" s="86"/>
      <c r="K9" s="86">
        <f t="shared" si="2"/>
        <v>2.75</v>
      </c>
      <c r="L9" s="86"/>
      <c r="M9" s="86"/>
      <c r="N9" s="86"/>
      <c r="O9" s="86"/>
      <c r="P9" s="86">
        <v>2.75</v>
      </c>
      <c r="Q9" s="86"/>
      <c r="R9" s="86">
        <f t="shared" si="3"/>
        <v>0</v>
      </c>
      <c r="S9" s="86"/>
      <c r="T9" s="86"/>
      <c r="U9" s="86"/>
    </row>
    <row r="10" ht="28" customHeight="1" spans="1:21">
      <c r="A10" s="73" t="s">
        <v>163</v>
      </c>
      <c r="B10" s="73" t="s">
        <v>164</v>
      </c>
      <c r="C10" s="73" t="s">
        <v>165</v>
      </c>
      <c r="D10" s="73" t="s">
        <v>166</v>
      </c>
      <c r="E10" s="85">
        <f t="shared" si="1"/>
        <v>79.58</v>
      </c>
      <c r="F10" s="86">
        <f t="shared" si="0"/>
        <v>0</v>
      </c>
      <c r="G10" s="88"/>
      <c r="H10" s="88"/>
      <c r="I10" s="88"/>
      <c r="J10" s="88"/>
      <c r="K10" s="86">
        <f t="shared" si="2"/>
        <v>79.58</v>
      </c>
      <c r="L10" s="88"/>
      <c r="M10" s="88"/>
      <c r="N10" s="88">
        <v>79.58</v>
      </c>
      <c r="O10" s="88"/>
      <c r="P10" s="88"/>
      <c r="Q10" s="88"/>
      <c r="R10" s="86">
        <f t="shared" si="3"/>
        <v>0</v>
      </c>
      <c r="S10" s="88"/>
      <c r="T10" s="88"/>
      <c r="U10" s="88"/>
    </row>
    <row r="11" ht="28" customHeight="1" spans="1:21">
      <c r="A11" s="73" t="s">
        <v>167</v>
      </c>
      <c r="B11" s="73" t="s">
        <v>168</v>
      </c>
      <c r="C11" s="73" t="s">
        <v>168</v>
      </c>
      <c r="D11" s="73" t="s">
        <v>169</v>
      </c>
      <c r="E11" s="85">
        <f t="shared" si="1"/>
        <v>207.12</v>
      </c>
      <c r="F11" s="89">
        <f t="shared" si="0"/>
        <v>207.12</v>
      </c>
      <c r="G11" s="90">
        <v>207.12</v>
      </c>
      <c r="H11" s="90"/>
      <c r="I11" s="90"/>
      <c r="J11" s="90"/>
      <c r="K11" s="86">
        <f t="shared" si="2"/>
        <v>0</v>
      </c>
      <c r="L11" s="90"/>
      <c r="M11" s="90"/>
      <c r="N11" s="90"/>
      <c r="O11" s="90"/>
      <c r="P11" s="90"/>
      <c r="Q11" s="90"/>
      <c r="R11" s="86">
        <f t="shared" si="3"/>
        <v>0</v>
      </c>
      <c r="S11" s="90"/>
      <c r="T11" s="90"/>
      <c r="U11" s="90"/>
    </row>
    <row r="12" ht="28" customHeight="1" spans="1:21">
      <c r="A12" s="73" t="s">
        <v>167</v>
      </c>
      <c r="B12" s="73" t="s">
        <v>168</v>
      </c>
      <c r="C12" s="73" t="s">
        <v>168</v>
      </c>
      <c r="D12" s="73" t="s">
        <v>170</v>
      </c>
      <c r="E12" s="85">
        <f t="shared" si="1"/>
        <v>160.35</v>
      </c>
      <c r="F12" s="89">
        <f t="shared" si="0"/>
        <v>160.35</v>
      </c>
      <c r="G12" s="91"/>
      <c r="H12" s="90">
        <v>160.35</v>
      </c>
      <c r="I12" s="90"/>
      <c r="J12" s="90"/>
      <c r="K12" s="86">
        <f t="shared" si="2"/>
        <v>0</v>
      </c>
      <c r="L12" s="90"/>
      <c r="M12" s="90"/>
      <c r="N12" s="90"/>
      <c r="O12" s="90"/>
      <c r="P12" s="90"/>
      <c r="Q12" s="90"/>
      <c r="R12" s="86">
        <f t="shared" si="3"/>
        <v>0</v>
      </c>
      <c r="S12" s="90"/>
      <c r="T12" s="90"/>
      <c r="U12" s="90"/>
    </row>
    <row r="13" ht="28" customHeight="1" spans="1:21">
      <c r="A13" s="92" t="s">
        <v>167</v>
      </c>
      <c r="B13" s="92" t="s">
        <v>168</v>
      </c>
      <c r="C13" s="92" t="s">
        <v>168</v>
      </c>
      <c r="D13" s="92" t="s">
        <v>171</v>
      </c>
      <c r="E13" s="85">
        <f t="shared" si="1"/>
        <v>210.61</v>
      </c>
      <c r="F13" s="89">
        <f t="shared" si="0"/>
        <v>210.61</v>
      </c>
      <c r="G13" s="91"/>
      <c r="H13" s="90"/>
      <c r="I13" s="90"/>
      <c r="J13" s="93">
        <v>210.61</v>
      </c>
      <c r="K13" s="94">
        <f t="shared" si="2"/>
        <v>0</v>
      </c>
      <c r="L13" s="93"/>
      <c r="M13" s="93"/>
      <c r="N13" s="93"/>
      <c r="O13" s="93"/>
      <c r="P13" s="93"/>
      <c r="Q13" s="93"/>
      <c r="R13" s="94">
        <f t="shared" si="3"/>
        <v>0</v>
      </c>
      <c r="S13" s="93"/>
      <c r="T13" s="93"/>
      <c r="U13" s="93"/>
    </row>
    <row r="14" ht="28" customHeight="1" spans="1:21">
      <c r="A14" s="73" t="s">
        <v>174</v>
      </c>
      <c r="B14" s="73" t="s">
        <v>172</v>
      </c>
      <c r="C14" s="73" t="s">
        <v>168</v>
      </c>
      <c r="D14" s="73" t="s">
        <v>175</v>
      </c>
      <c r="E14" s="85">
        <v>49.56</v>
      </c>
      <c r="F14" s="91"/>
      <c r="G14" s="91"/>
      <c r="H14" s="91"/>
      <c r="I14" s="91"/>
      <c r="J14" s="91"/>
      <c r="K14" s="95">
        <v>49.56</v>
      </c>
      <c r="L14" s="91"/>
      <c r="M14" s="91"/>
      <c r="N14" s="91"/>
      <c r="O14" s="91"/>
      <c r="P14" s="91"/>
      <c r="Q14" s="86">
        <v>49.56</v>
      </c>
      <c r="R14" s="91"/>
      <c r="S14" s="91"/>
      <c r="T14" s="91"/>
      <c r="U14" s="91"/>
    </row>
  </sheetData>
  <mergeCells count="10">
    <mergeCell ref="A2:U2"/>
    <mergeCell ref="A3:S3"/>
    <mergeCell ref="T3:U3"/>
    <mergeCell ref="A4:C4"/>
    <mergeCell ref="F4:J4"/>
    <mergeCell ref="K4:P4"/>
    <mergeCell ref="R4:U4"/>
    <mergeCell ref="D4:D5"/>
    <mergeCell ref="E4:E5"/>
    <mergeCell ref="Q4:Q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3" sqref="A3:H3"/>
    </sheetView>
  </sheetViews>
  <sheetFormatPr defaultColWidth="10" defaultRowHeight="14.4"/>
  <cols>
    <col min="1" max="1" width="4.75" customWidth="1"/>
    <col min="2" max="2" width="5.83333333333333" customWidth="1"/>
    <col min="3" max="4" width="7.60185185185185" customWidth="1"/>
    <col min="5" max="5" width="10.2222222222222" customWidth="1"/>
    <col min="6" max="6" width="14" customWidth="1"/>
    <col min="7" max="7" width="11.6296296296296" customWidth="1"/>
    <col min="8" max="8" width="12.0740740740741" customWidth="1"/>
    <col min="9" max="9" width="11.9444444444444" customWidth="1"/>
    <col min="10" max="10" width="26" customWidth="1"/>
    <col min="11" max="12" width="9.76851851851852" customWidth="1"/>
  </cols>
  <sheetData>
    <row r="1" ht="16.35" customHeight="1" spans="1:10">
      <c r="A1" s="21"/>
    </row>
    <row r="2" ht="46.55" customHeight="1" spans="1:10">
      <c r="A2" s="39" t="s">
        <v>15</v>
      </c>
      <c r="B2" s="39"/>
      <c r="C2" s="39"/>
      <c r="D2" s="39"/>
      <c r="E2" s="39"/>
      <c r="F2" s="39"/>
      <c r="G2" s="39"/>
      <c r="H2" s="39"/>
      <c r="I2" s="39"/>
      <c r="J2" s="39"/>
    </row>
    <row r="3" ht="24.15" customHeight="1" spans="1:10">
      <c r="A3" s="40" t="s">
        <v>28</v>
      </c>
      <c r="B3" s="40"/>
      <c r="C3" s="40"/>
      <c r="D3" s="40"/>
      <c r="E3" s="40"/>
      <c r="F3" s="40"/>
      <c r="G3" s="40"/>
      <c r="H3" s="40"/>
      <c r="I3" s="24" t="s">
        <v>29</v>
      </c>
      <c r="J3" s="24"/>
    </row>
    <row r="4" ht="23.25" customHeight="1" spans="1:10">
      <c r="A4" s="25" t="s">
        <v>147</v>
      </c>
      <c r="B4" s="25"/>
      <c r="C4" s="25"/>
      <c r="D4" s="59" t="s">
        <v>148</v>
      </c>
      <c r="E4" s="25" t="s">
        <v>232</v>
      </c>
      <c r="F4" s="25" t="s">
        <v>233</v>
      </c>
      <c r="G4" s="25" t="s">
        <v>234</v>
      </c>
      <c r="H4" s="25" t="s">
        <v>235</v>
      </c>
      <c r="I4" s="25" t="s">
        <v>236</v>
      </c>
      <c r="J4" s="25" t="s">
        <v>237</v>
      </c>
    </row>
    <row r="5" ht="23.25" customHeight="1" spans="1:10">
      <c r="A5" s="25" t="s">
        <v>154</v>
      </c>
      <c r="B5" s="25" t="s">
        <v>155</v>
      </c>
      <c r="C5" s="25" t="s">
        <v>156</v>
      </c>
      <c r="D5" s="60"/>
      <c r="E5" s="25"/>
      <c r="F5" s="25"/>
      <c r="G5" s="25"/>
      <c r="H5" s="25"/>
      <c r="I5" s="25"/>
      <c r="J5" s="25"/>
    </row>
    <row r="6" ht="22.8" customHeight="1" spans="1:10">
      <c r="A6" s="52"/>
      <c r="B6" s="52"/>
      <c r="C6" s="52"/>
      <c r="D6" s="52"/>
      <c r="E6" s="54">
        <f>F6+G6+H6+I6+J6</f>
        <v>0</v>
      </c>
      <c r="F6" s="55"/>
      <c r="G6" s="55"/>
      <c r="H6" s="55"/>
      <c r="I6" s="55"/>
      <c r="J6" s="55"/>
    </row>
    <row r="7" ht="22.8" customHeight="1" spans="1:10">
      <c r="A7" s="52"/>
      <c r="B7" s="52"/>
      <c r="C7" s="52"/>
      <c r="D7" s="52"/>
      <c r="E7" s="54">
        <f>F7+G7+H7+I7+J7</f>
        <v>0</v>
      </c>
      <c r="F7" s="55"/>
      <c r="G7" s="55"/>
      <c r="H7" s="55"/>
      <c r="I7" s="55"/>
      <c r="J7" s="55"/>
    </row>
    <row r="8" ht="22.8" customHeight="1" spans="1:10">
      <c r="A8" s="52"/>
      <c r="B8" s="52"/>
      <c r="C8" s="52"/>
      <c r="D8" s="52"/>
      <c r="E8" s="54">
        <f>F8+G8+H8+I8+J8</f>
        <v>0</v>
      </c>
      <c r="F8" s="55"/>
      <c r="G8" s="55"/>
      <c r="H8" s="55"/>
      <c r="I8" s="55"/>
      <c r="J8" s="55"/>
    </row>
    <row r="9" ht="22.8" customHeight="1" spans="1:10">
      <c r="A9" s="62"/>
      <c r="B9" s="62"/>
      <c r="C9" s="62"/>
      <c r="D9" s="62"/>
      <c r="E9" s="54">
        <f>F9+G9+H9+I9+J9</f>
        <v>0</v>
      </c>
      <c r="F9" s="58"/>
      <c r="G9" s="58"/>
      <c r="H9" s="58"/>
      <c r="I9" s="58"/>
      <c r="J9" s="58"/>
    </row>
  </sheetData>
  <mergeCells count="11">
    <mergeCell ref="A2:J2"/>
    <mergeCell ref="A3:H3"/>
    <mergeCell ref="I3:J3"/>
    <mergeCell ref="A4:C4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selection activeCell="A3" sqref="A3:O3"/>
    </sheetView>
  </sheetViews>
  <sheetFormatPr defaultColWidth="10" defaultRowHeight="14.4"/>
  <cols>
    <col min="1" max="1" width="4.75" customWidth="1"/>
    <col min="2" max="2" width="5.42592592592593" customWidth="1"/>
    <col min="3" max="3" width="5.96296296296296" customWidth="1"/>
    <col min="4" max="4" width="12" customWidth="1"/>
    <col min="5" max="17" width="7.69444444444444" customWidth="1"/>
    <col min="18" max="19" width="9.76851851851852" customWidth="1"/>
  </cols>
  <sheetData>
    <row r="1" ht="16.35" customHeight="1" spans="1:17">
      <c r="A1" s="21"/>
    </row>
    <row r="2" ht="40.5" customHeight="1" spans="1:17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ht="24.15" customHeight="1" spans="1:17">
      <c r="A3" s="23" t="s">
        <v>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4" t="s">
        <v>29</v>
      </c>
      <c r="Q3" s="24"/>
    </row>
    <row r="4" ht="24.15" customHeight="1" spans="1:17">
      <c r="A4" s="25" t="s">
        <v>147</v>
      </c>
      <c r="B4" s="25"/>
      <c r="C4" s="25"/>
      <c r="D4" s="59" t="s">
        <v>148</v>
      </c>
      <c r="E4" s="25" t="s">
        <v>232</v>
      </c>
      <c r="F4" s="25" t="s">
        <v>238</v>
      </c>
      <c r="G4" s="25" t="s">
        <v>239</v>
      </c>
      <c r="H4" s="25" t="s">
        <v>240</v>
      </c>
      <c r="I4" s="25" t="s">
        <v>241</v>
      </c>
      <c r="J4" s="25" t="s">
        <v>242</v>
      </c>
      <c r="K4" s="25" t="s">
        <v>243</v>
      </c>
      <c r="L4" s="25" t="s">
        <v>244</v>
      </c>
      <c r="M4" s="25" t="s">
        <v>234</v>
      </c>
      <c r="N4" s="25" t="s">
        <v>245</v>
      </c>
      <c r="O4" s="25" t="s">
        <v>246</v>
      </c>
      <c r="P4" s="25" t="s">
        <v>235</v>
      </c>
      <c r="Q4" s="25" t="s">
        <v>237</v>
      </c>
    </row>
    <row r="5" ht="21.55" customHeight="1" spans="1:17">
      <c r="A5" s="25" t="s">
        <v>154</v>
      </c>
      <c r="B5" s="25" t="s">
        <v>155</v>
      </c>
      <c r="C5" s="25" t="s">
        <v>156</v>
      </c>
      <c r="D5" s="60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ht="22.8" customHeight="1" spans="1:17">
      <c r="A6" s="52"/>
      <c r="B6" s="52"/>
      <c r="C6" s="52"/>
      <c r="D6" s="52"/>
      <c r="E6" s="54">
        <f>F6+G6+H6+I6+J6+K6+L6+M6+N6+O6+P6+Q6</f>
        <v>0</v>
      </c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</row>
    <row r="7" ht="22.8" customHeight="1" spans="1:17">
      <c r="A7" s="52"/>
      <c r="B7" s="52"/>
      <c r="C7" s="52"/>
      <c r="D7" s="52"/>
      <c r="E7" s="54">
        <f>F7+G7+H7+I7+J7+K7+L7+M7+N7+O7+P7+Q7</f>
        <v>0</v>
      </c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</row>
    <row r="8" ht="22.8" customHeight="1" spans="1:17">
      <c r="A8" s="52"/>
      <c r="B8" s="52"/>
      <c r="C8" s="52"/>
      <c r="D8" s="52"/>
      <c r="E8" s="54">
        <f>F8+G8+H8+I8+J8+K8+L8+M8+N8+O8+P8+Q8</f>
        <v>0</v>
      </c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</row>
    <row r="9" ht="22.8" customHeight="1" spans="1:17">
      <c r="A9" s="62"/>
      <c r="B9" s="62"/>
      <c r="C9" s="62"/>
      <c r="D9" s="62"/>
      <c r="E9" s="54">
        <f>F9+G9+H9+I9+J9+K9+L9+M9+N9+O9+P9+Q9</f>
        <v>0</v>
      </c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</row>
  </sheetData>
  <mergeCells count="18">
    <mergeCell ref="A2:Q2"/>
    <mergeCell ref="A3:O3"/>
    <mergeCell ref="P3:Q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3" sqref="A3:Q3"/>
    </sheetView>
  </sheetViews>
  <sheetFormatPr defaultColWidth="10" defaultRowHeight="14.4"/>
  <cols>
    <col min="1" max="1" width="3.66666666666667" customWidth="1"/>
    <col min="2" max="2" width="4.62037037037037" customWidth="1"/>
    <col min="3" max="3" width="5.28703703703704" customWidth="1"/>
    <col min="4" max="4" width="13.4444444444444" customWidth="1"/>
    <col min="5" max="5" width="9.62962962962963" customWidth="1"/>
    <col min="6" max="6" width="8.41666666666667" customWidth="1"/>
    <col min="7" max="16" width="7.18518518518519" customWidth="1"/>
    <col min="17" max="17" width="8.5462962962963" customWidth="1"/>
    <col min="18" max="19" width="7.18518518518519" customWidth="1"/>
    <col min="20" max="21" width="9.76851851851852" customWidth="1"/>
  </cols>
  <sheetData>
    <row r="1" ht="16.35" customHeight="1" spans="1:19">
      <c r="A1" s="21"/>
    </row>
    <row r="2" ht="36.2" customHeight="1" spans="1:19">
      <c r="A2" s="39" t="s">
        <v>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ht="24.15" customHeight="1" spans="1:19">
      <c r="A3" s="23" t="s">
        <v>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4" t="s">
        <v>29</v>
      </c>
      <c r="S3" s="24"/>
    </row>
    <row r="4" ht="28.45" customHeight="1" spans="1:19">
      <c r="A4" s="25" t="s">
        <v>147</v>
      </c>
      <c r="B4" s="25"/>
      <c r="C4" s="25"/>
      <c r="D4" s="59" t="s">
        <v>148</v>
      </c>
      <c r="E4" s="25" t="s">
        <v>232</v>
      </c>
      <c r="F4" s="25" t="s">
        <v>179</v>
      </c>
      <c r="G4" s="25"/>
      <c r="H4" s="25"/>
      <c r="I4" s="25"/>
      <c r="J4" s="25"/>
      <c r="K4" s="25"/>
      <c r="L4" s="25"/>
      <c r="M4" s="25"/>
      <c r="N4" s="25"/>
      <c r="O4" s="25"/>
      <c r="P4" s="25"/>
      <c r="Q4" s="25" t="s">
        <v>182</v>
      </c>
      <c r="R4" s="25"/>
      <c r="S4" s="25"/>
    </row>
    <row r="5" ht="36.2" customHeight="1" spans="1:19">
      <c r="A5" s="25" t="s">
        <v>154</v>
      </c>
      <c r="B5" s="25" t="s">
        <v>155</v>
      </c>
      <c r="C5" s="25" t="s">
        <v>156</v>
      </c>
      <c r="D5" s="60"/>
      <c r="E5" s="25"/>
      <c r="F5" s="25" t="s">
        <v>128</v>
      </c>
      <c r="G5" s="25" t="s">
        <v>247</v>
      </c>
      <c r="H5" s="25" t="s">
        <v>248</v>
      </c>
      <c r="I5" s="25" t="s">
        <v>249</v>
      </c>
      <c r="J5" s="25" t="s">
        <v>250</v>
      </c>
      <c r="K5" s="25" t="s">
        <v>251</v>
      </c>
      <c r="L5" s="25" t="s">
        <v>252</v>
      </c>
      <c r="M5" s="25" t="s">
        <v>253</v>
      </c>
      <c r="N5" s="25" t="s">
        <v>254</v>
      </c>
      <c r="O5" s="25" t="s">
        <v>255</v>
      </c>
      <c r="P5" s="25" t="s">
        <v>256</v>
      </c>
      <c r="Q5" s="25" t="s">
        <v>128</v>
      </c>
      <c r="R5" s="25" t="s">
        <v>215</v>
      </c>
      <c r="S5" s="25" t="s">
        <v>220</v>
      </c>
    </row>
    <row r="6" s="77" customFormat="1" ht="22.8" customHeight="1" spans="1:19">
      <c r="A6" s="78"/>
      <c r="B6" s="78"/>
      <c r="C6" s="78"/>
      <c r="D6" s="78"/>
      <c r="E6" s="79">
        <f>F6+Q6</f>
        <v>420.68</v>
      </c>
      <c r="F6" s="79">
        <f>G6+H6+I6+J6+K6+L6++M6+N6+O6+P6</f>
        <v>420.68</v>
      </c>
      <c r="G6" s="79">
        <v>420.68</v>
      </c>
      <c r="H6" s="79"/>
      <c r="I6" s="79"/>
      <c r="J6" s="79"/>
      <c r="K6" s="79"/>
      <c r="L6" s="79"/>
      <c r="M6" s="79"/>
      <c r="N6" s="79"/>
      <c r="O6" s="79"/>
      <c r="P6" s="79"/>
      <c r="Q6" s="79">
        <f>R6+S6</f>
        <v>0</v>
      </c>
      <c r="R6" s="79"/>
      <c r="S6" s="79"/>
    </row>
    <row r="7" ht="22.8" customHeight="1" spans="1:19">
      <c r="A7" s="73" t="s">
        <v>167</v>
      </c>
      <c r="B7" s="73" t="s">
        <v>168</v>
      </c>
      <c r="C7" s="73" t="s">
        <v>172</v>
      </c>
      <c r="D7" s="73" t="s">
        <v>173</v>
      </c>
      <c r="E7" s="79">
        <f>F7+Q7</f>
        <v>420.68</v>
      </c>
      <c r="F7" s="79">
        <f>G7+H7+I7+J7+K7+L7++M7+N7+O7+P7</f>
        <v>420.68</v>
      </c>
      <c r="G7" s="80">
        <v>420.68</v>
      </c>
      <c r="H7" s="80"/>
      <c r="I7" s="80"/>
      <c r="J7" s="80"/>
      <c r="K7" s="80"/>
      <c r="L7" s="80"/>
      <c r="M7" s="80"/>
      <c r="N7" s="80"/>
      <c r="O7" s="80"/>
      <c r="P7" s="80"/>
      <c r="Q7" s="79">
        <f>R7+S7</f>
        <v>0</v>
      </c>
      <c r="R7" s="80"/>
      <c r="S7" s="80"/>
    </row>
    <row r="8" ht="22.8" customHeight="1" spans="1:19">
      <c r="A8" s="29"/>
      <c r="B8" s="29"/>
      <c r="C8" s="29"/>
      <c r="D8" s="29"/>
      <c r="E8" s="79">
        <f>F8+Q8</f>
        <v>0</v>
      </c>
      <c r="F8" s="79">
        <f>G8+H8+I8+J8+K8+L8++M8+N8+O8+P8</f>
        <v>0</v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79">
        <f>R8+S8</f>
        <v>0</v>
      </c>
      <c r="R8" s="80"/>
      <c r="S8" s="80"/>
    </row>
    <row r="9" ht="22.8" customHeight="1" spans="1:19">
      <c r="A9" s="81"/>
      <c r="B9" s="81"/>
      <c r="C9" s="81"/>
      <c r="D9" s="81"/>
      <c r="E9" s="79">
        <f>F9+Q9</f>
        <v>0</v>
      </c>
      <c r="F9" s="79">
        <f>G9+H9+I9+J9+K9+L9++M9+N9+O9+P9</f>
        <v>0</v>
      </c>
      <c r="G9" s="82"/>
      <c r="H9" s="82"/>
      <c r="I9" s="82"/>
      <c r="J9" s="82"/>
      <c r="K9" s="82"/>
      <c r="L9" s="82"/>
      <c r="M9" s="82"/>
      <c r="N9" s="82"/>
      <c r="O9" s="82"/>
      <c r="P9" s="82"/>
      <c r="Q9" s="79">
        <f>R9+S9</f>
        <v>0</v>
      </c>
      <c r="R9" s="82"/>
      <c r="S9" s="82"/>
    </row>
  </sheetData>
  <mergeCells count="8">
    <mergeCell ref="A2:S2"/>
    <mergeCell ref="A3:Q3"/>
    <mergeCell ref="R3:S3"/>
    <mergeCell ref="A4:C4"/>
    <mergeCell ref="F4:P4"/>
    <mergeCell ref="Q4:S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"/>
  <sheetViews>
    <sheetView workbookViewId="0">
      <selection activeCell="A3" sqref="A3:AD3"/>
    </sheetView>
  </sheetViews>
  <sheetFormatPr defaultColWidth="10" defaultRowHeight="14.4"/>
  <cols>
    <col min="1" max="1" width="5.28703703703704" customWidth="1"/>
    <col min="2" max="2" width="5.56481481481481" customWidth="1"/>
    <col min="3" max="3" width="5.83333333333333" customWidth="1"/>
    <col min="4" max="4" width="12.7777777777778" customWidth="1"/>
    <col min="5" max="5" width="10.712962962963" customWidth="1"/>
    <col min="6" max="32" width="7.18518518518519" customWidth="1"/>
    <col min="33" max="34" width="9.76851851851852" customWidth="1"/>
  </cols>
  <sheetData>
    <row r="1" ht="16.35" customHeight="1" spans="1:32">
      <c r="A1" s="21"/>
    </row>
    <row r="2" ht="43.95" customHeight="1" spans="1:32">
      <c r="A2" s="39" t="s">
        <v>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</row>
    <row r="3" ht="24.15" customHeight="1" spans="1:32">
      <c r="A3" s="23" t="s">
        <v>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4" t="s">
        <v>29</v>
      </c>
      <c r="AF3" s="24"/>
    </row>
    <row r="4" ht="25" customHeight="1" spans="1:32">
      <c r="A4" s="25" t="s">
        <v>147</v>
      </c>
      <c r="B4" s="25"/>
      <c r="C4" s="25"/>
      <c r="D4" s="59" t="s">
        <v>148</v>
      </c>
      <c r="E4" s="25" t="s">
        <v>257</v>
      </c>
      <c r="F4" s="25" t="s">
        <v>258</v>
      </c>
      <c r="G4" s="25" t="s">
        <v>259</v>
      </c>
      <c r="H4" s="25" t="s">
        <v>260</v>
      </c>
      <c r="I4" s="25" t="s">
        <v>261</v>
      </c>
      <c r="J4" s="25" t="s">
        <v>262</v>
      </c>
      <c r="K4" s="25" t="s">
        <v>263</v>
      </c>
      <c r="L4" s="25" t="s">
        <v>264</v>
      </c>
      <c r="M4" s="25" t="s">
        <v>265</v>
      </c>
      <c r="N4" s="25" t="s">
        <v>266</v>
      </c>
      <c r="O4" s="25" t="s">
        <v>267</v>
      </c>
      <c r="P4" s="25" t="s">
        <v>253</v>
      </c>
      <c r="Q4" s="25" t="s">
        <v>255</v>
      </c>
      <c r="R4" s="25" t="s">
        <v>268</v>
      </c>
      <c r="S4" s="25" t="s">
        <v>248</v>
      </c>
      <c r="T4" s="25" t="s">
        <v>249</v>
      </c>
      <c r="U4" s="25" t="s">
        <v>252</v>
      </c>
      <c r="V4" s="25" t="s">
        <v>269</v>
      </c>
      <c r="W4" s="25" t="s">
        <v>270</v>
      </c>
      <c r="X4" s="25" t="s">
        <v>271</v>
      </c>
      <c r="Y4" s="25" t="s">
        <v>272</v>
      </c>
      <c r="Z4" s="25" t="s">
        <v>251</v>
      </c>
      <c r="AA4" s="25" t="s">
        <v>273</v>
      </c>
      <c r="AB4" s="25" t="s">
        <v>274</v>
      </c>
      <c r="AC4" s="25" t="s">
        <v>254</v>
      </c>
      <c r="AD4" s="25" t="s">
        <v>275</v>
      </c>
      <c r="AE4" s="25" t="s">
        <v>276</v>
      </c>
      <c r="AF4" s="25" t="s">
        <v>256</v>
      </c>
    </row>
    <row r="5" ht="21.55" customHeight="1" spans="1:32">
      <c r="A5" s="25" t="s">
        <v>154</v>
      </c>
      <c r="B5" s="25" t="s">
        <v>155</v>
      </c>
      <c r="C5" s="25" t="s">
        <v>156</v>
      </c>
      <c r="D5" s="60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</row>
    <row r="6" ht="22.8" customHeight="1" spans="1:32">
      <c r="A6" s="73" t="s">
        <v>167</v>
      </c>
      <c r="B6" s="73" t="s">
        <v>168</v>
      </c>
      <c r="C6" s="73" t="s">
        <v>172</v>
      </c>
      <c r="D6" s="73" t="s">
        <v>173</v>
      </c>
      <c r="E6" s="54">
        <f>SUM(F6:AF6)</f>
        <v>420.68</v>
      </c>
      <c r="F6" s="74">
        <v>292.68</v>
      </c>
      <c r="G6" s="75">
        <v>10</v>
      </c>
      <c r="H6" s="75">
        <v>3</v>
      </c>
      <c r="I6" s="75"/>
      <c r="J6" s="75">
        <v>7</v>
      </c>
      <c r="K6" s="75">
        <v>11</v>
      </c>
      <c r="L6" s="75"/>
      <c r="M6" s="75"/>
      <c r="N6" s="75"/>
      <c r="O6" s="75">
        <v>1</v>
      </c>
      <c r="P6" s="75"/>
      <c r="Q6" s="75">
        <v>3</v>
      </c>
      <c r="R6" s="75"/>
      <c r="S6" s="75"/>
      <c r="T6" s="75"/>
      <c r="U6" s="75"/>
      <c r="V6" s="75"/>
      <c r="W6" s="75"/>
      <c r="X6" s="75"/>
      <c r="Y6" s="75">
        <v>10</v>
      </c>
      <c r="Z6" s="75"/>
      <c r="AA6" s="75">
        <v>20</v>
      </c>
      <c r="AB6" s="75"/>
      <c r="AC6" s="75"/>
      <c r="AD6" s="75">
        <v>3</v>
      </c>
      <c r="AE6" s="76"/>
      <c r="AF6" s="75">
        <v>60</v>
      </c>
    </row>
    <row r="7" ht="22.8" customHeight="1" spans="1:32">
      <c r="A7" s="52"/>
      <c r="B7" s="52"/>
      <c r="C7" s="52"/>
      <c r="D7" s="52"/>
      <c r="E7" s="54">
        <f>SUM(F7:AF7)</f>
        <v>0</v>
      </c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</row>
    <row r="8" ht="22.8" customHeight="1" spans="1:32">
      <c r="A8" s="52"/>
      <c r="B8" s="52"/>
      <c r="C8" s="52"/>
      <c r="D8" s="52"/>
      <c r="E8" s="54">
        <f>SUM(F8:AF8)</f>
        <v>0</v>
      </c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</row>
    <row r="9" ht="22.8" customHeight="1" spans="1:32">
      <c r="A9" s="62"/>
      <c r="B9" s="62"/>
      <c r="C9" s="62"/>
      <c r="D9" s="62"/>
      <c r="E9" s="54">
        <f>SUM(F9:AF9)</f>
        <v>0</v>
      </c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</row>
  </sheetData>
  <mergeCells count="33"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C9" sqref="C9"/>
    </sheetView>
  </sheetViews>
  <sheetFormatPr defaultColWidth="10" defaultRowHeight="14.4" outlineLevelRow="7" outlineLevelCol="6"/>
  <cols>
    <col min="1" max="1" width="25.1111111111111" customWidth="1"/>
    <col min="2" max="2" width="20.7592592592593" customWidth="1"/>
    <col min="3" max="3" width="12.3518518518519" customWidth="1"/>
    <col min="4" max="4" width="10.3148148148148" customWidth="1"/>
    <col min="5" max="5" width="14.1203703703704" customWidth="1"/>
    <col min="6" max="6" width="13.7037037037037" customWidth="1"/>
    <col min="7" max="7" width="12.3518518518519" customWidth="1"/>
    <col min="8" max="8" width="9.76851851851852" customWidth="1"/>
  </cols>
  <sheetData>
    <row r="1" ht="16.35" customHeight="1"/>
    <row r="2" ht="33.6" customHeight="1" spans="1:7">
      <c r="A2" s="64" t="s">
        <v>19</v>
      </c>
      <c r="B2" s="64"/>
      <c r="C2" s="64"/>
      <c r="D2" s="64"/>
      <c r="E2" s="64"/>
      <c r="F2" s="64"/>
      <c r="G2" s="64"/>
    </row>
    <row r="3" ht="24.15" customHeight="1" spans="1:7">
      <c r="A3" s="65" t="s">
        <v>28</v>
      </c>
      <c r="B3" s="65"/>
      <c r="C3" s="65"/>
      <c r="D3" s="65"/>
      <c r="E3" s="65"/>
      <c r="F3" s="66" t="s">
        <v>29</v>
      </c>
      <c r="G3" s="66"/>
    </row>
    <row r="4" ht="23.25" customHeight="1" spans="1:7">
      <c r="A4" s="67" t="s">
        <v>277</v>
      </c>
      <c r="B4" s="67" t="s">
        <v>278</v>
      </c>
      <c r="C4" s="67" t="s">
        <v>279</v>
      </c>
      <c r="D4" s="67" t="s">
        <v>280</v>
      </c>
      <c r="E4" s="67"/>
      <c r="F4" s="67"/>
      <c r="G4" s="67" t="s">
        <v>281</v>
      </c>
    </row>
    <row r="5" ht="25.85" customHeight="1" spans="1:7">
      <c r="A5" s="67"/>
      <c r="B5" s="67"/>
      <c r="C5" s="67"/>
      <c r="D5" s="67" t="s">
        <v>131</v>
      </c>
      <c r="E5" s="67" t="s">
        <v>282</v>
      </c>
      <c r="F5" s="67" t="s">
        <v>283</v>
      </c>
      <c r="G5" s="67"/>
    </row>
    <row r="6" ht="22.8" customHeight="1" spans="1:7">
      <c r="A6" s="68" t="s">
        <v>3</v>
      </c>
      <c r="B6" s="69">
        <v>8</v>
      </c>
      <c r="C6" s="70">
        <v>0</v>
      </c>
      <c r="D6" s="69">
        <v>3</v>
      </c>
      <c r="E6" s="70">
        <v>0</v>
      </c>
      <c r="F6" s="70">
        <v>3</v>
      </c>
      <c r="G6" s="70">
        <v>5</v>
      </c>
    </row>
    <row r="7" ht="22.8" customHeight="1" spans="1:7">
      <c r="A7" s="71"/>
      <c r="B7" s="69"/>
      <c r="C7" s="72"/>
      <c r="D7" s="69"/>
      <c r="E7" s="72"/>
      <c r="F7" s="72"/>
      <c r="G7" s="72"/>
    </row>
    <row r="8" ht="22.8" customHeight="1" spans="1:7">
      <c r="A8" s="49"/>
      <c r="B8" s="69"/>
      <c r="C8" s="58"/>
      <c r="D8" s="69"/>
      <c r="E8" s="58"/>
      <c r="F8" s="58"/>
      <c r="G8" s="58"/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F3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6944444444444" customWidth="1"/>
    <col min="9" max="9" width="9.76851851851852" customWidth="1"/>
  </cols>
  <sheetData>
    <row r="1" ht="16.35" customHeight="1" spans="1:8">
      <c r="A1" s="21"/>
    </row>
    <row r="2" ht="38.8" customHeight="1" spans="1:8">
      <c r="A2" s="39" t="s">
        <v>20</v>
      </c>
      <c r="B2" s="39"/>
      <c r="C2" s="39"/>
      <c r="D2" s="39"/>
      <c r="E2" s="39"/>
      <c r="F2" s="39"/>
      <c r="G2" s="39"/>
      <c r="H2" s="39"/>
    </row>
    <row r="3" ht="24.15" customHeight="1" spans="1:8">
      <c r="A3" s="23" t="s">
        <v>28</v>
      </c>
      <c r="B3" s="23"/>
      <c r="C3" s="23"/>
      <c r="D3" s="23"/>
      <c r="E3" s="23"/>
      <c r="F3" s="23"/>
      <c r="G3" s="24" t="s">
        <v>29</v>
      </c>
      <c r="H3" s="24"/>
    </row>
    <row r="4" ht="23.25" customHeight="1" spans="1:8">
      <c r="A4" s="25" t="s">
        <v>284</v>
      </c>
      <c r="B4" s="25" t="s">
        <v>285</v>
      </c>
      <c r="C4" s="25" t="s">
        <v>128</v>
      </c>
      <c r="D4" s="25" t="s">
        <v>286</v>
      </c>
      <c r="E4" s="25"/>
      <c r="F4" s="25"/>
      <c r="G4" s="25"/>
      <c r="H4" s="25" t="s">
        <v>150</v>
      </c>
    </row>
    <row r="5" ht="19.8" customHeight="1" spans="1:8">
      <c r="A5" s="25"/>
      <c r="B5" s="25"/>
      <c r="C5" s="25"/>
      <c r="D5" s="25" t="s">
        <v>131</v>
      </c>
      <c r="E5" s="25" t="s">
        <v>213</v>
      </c>
      <c r="F5" s="25"/>
      <c r="G5" s="25" t="s">
        <v>214</v>
      </c>
      <c r="H5" s="25"/>
    </row>
    <row r="6" ht="27.6" customHeight="1" spans="1:8">
      <c r="A6" s="25"/>
      <c r="B6" s="25"/>
      <c r="C6" s="25"/>
      <c r="D6" s="25"/>
      <c r="E6" s="25" t="s">
        <v>193</v>
      </c>
      <c r="F6" s="25" t="s">
        <v>186</v>
      </c>
      <c r="G6" s="25"/>
      <c r="H6" s="25"/>
    </row>
    <row r="7" ht="22.8" customHeight="1" spans="1:8">
      <c r="A7" s="52"/>
      <c r="B7" s="53"/>
      <c r="C7" s="54">
        <f t="shared" ref="C7:C12" si="0">D7+H7</f>
        <v>0</v>
      </c>
      <c r="D7" s="54">
        <f t="shared" ref="D7:D12" si="1">E7+F7+G7</f>
        <v>0</v>
      </c>
      <c r="E7" s="55"/>
      <c r="F7" s="55"/>
      <c r="G7" s="55"/>
      <c r="H7" s="55"/>
    </row>
    <row r="8" ht="22.8" customHeight="1" spans="1:8">
      <c r="A8" s="56"/>
      <c r="B8" s="56"/>
      <c r="C8" s="54">
        <f t="shared" si="0"/>
        <v>0</v>
      </c>
      <c r="D8" s="54">
        <f t="shared" si="1"/>
        <v>0</v>
      </c>
      <c r="E8" s="55"/>
      <c r="F8" s="55"/>
      <c r="G8" s="55"/>
      <c r="H8" s="55"/>
    </row>
    <row r="9" ht="22.8" customHeight="1" spans="1:8">
      <c r="A9" s="57"/>
      <c r="B9" s="57"/>
      <c r="C9" s="54">
        <f t="shared" si="0"/>
        <v>0</v>
      </c>
      <c r="D9" s="54">
        <f t="shared" si="1"/>
        <v>0</v>
      </c>
      <c r="E9" s="55"/>
      <c r="F9" s="55"/>
      <c r="G9" s="55"/>
      <c r="H9" s="55"/>
    </row>
    <row r="10" ht="22.8" customHeight="1" spans="1:8">
      <c r="A10" s="57"/>
      <c r="B10" s="57"/>
      <c r="C10" s="54">
        <f t="shared" si="0"/>
        <v>0</v>
      </c>
      <c r="D10" s="54">
        <f t="shared" si="1"/>
        <v>0</v>
      </c>
      <c r="E10" s="55"/>
      <c r="F10" s="55"/>
      <c r="G10" s="55"/>
      <c r="H10" s="55"/>
    </row>
    <row r="11" ht="22.8" customHeight="1" spans="1:8">
      <c r="A11" s="57"/>
      <c r="B11" s="57"/>
      <c r="C11" s="54">
        <f t="shared" si="0"/>
        <v>0</v>
      </c>
      <c r="D11" s="54">
        <f t="shared" si="1"/>
        <v>0</v>
      </c>
      <c r="E11" s="55"/>
      <c r="F11" s="55"/>
      <c r="G11" s="55"/>
      <c r="H11" s="55"/>
    </row>
    <row r="12" ht="22.8" customHeight="1" spans="1:8">
      <c r="A12" s="49"/>
      <c r="B12" s="49"/>
      <c r="C12" s="54">
        <f t="shared" si="0"/>
        <v>0</v>
      </c>
      <c r="D12" s="54">
        <f t="shared" si="1"/>
        <v>0</v>
      </c>
      <c r="E12" s="58"/>
      <c r="F12" s="58"/>
      <c r="G12" s="58"/>
      <c r="H12" s="58"/>
    </row>
  </sheetData>
  <mergeCells count="11">
    <mergeCell ref="A2:H2"/>
    <mergeCell ref="A3:F3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3" sqref="A3:Q3"/>
    </sheetView>
  </sheetViews>
  <sheetFormatPr defaultColWidth="10" defaultRowHeight="14.4"/>
  <cols>
    <col min="1" max="1" width="4.47222222222222" customWidth="1"/>
    <col min="2" max="2" width="4.75" customWidth="1"/>
    <col min="3" max="3" width="5.01851851851852" customWidth="1"/>
    <col min="4" max="4" width="10.5555555555556" customWidth="1"/>
    <col min="5" max="5" width="11.8055555555556" customWidth="1"/>
    <col min="6" max="19" width="7.18518518518519" customWidth="1"/>
    <col min="20" max="21" width="9.76851851851852" customWidth="1"/>
  </cols>
  <sheetData>
    <row r="1" ht="16.35" customHeight="1" spans="1:19">
      <c r="A1" s="21"/>
    </row>
    <row r="2" ht="47.4" customHeight="1" spans="1:19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ht="24.15" customHeight="1" spans="1:19">
      <c r="A3" s="23" t="s">
        <v>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4" t="s">
        <v>29</v>
      </c>
      <c r="S3" s="24"/>
    </row>
    <row r="4" ht="27.6" customHeight="1" spans="1:19">
      <c r="A4" s="25" t="s">
        <v>147</v>
      </c>
      <c r="B4" s="25"/>
      <c r="C4" s="25"/>
      <c r="D4" s="59" t="s">
        <v>148</v>
      </c>
      <c r="E4" s="25" t="s">
        <v>177</v>
      </c>
      <c r="F4" s="25" t="s">
        <v>178</v>
      </c>
      <c r="G4" s="25" t="s">
        <v>179</v>
      </c>
      <c r="H4" s="25" t="s">
        <v>180</v>
      </c>
      <c r="I4" s="25" t="s">
        <v>181</v>
      </c>
      <c r="J4" s="25" t="s">
        <v>182</v>
      </c>
      <c r="K4" s="25" t="s">
        <v>183</v>
      </c>
      <c r="L4" s="25" t="s">
        <v>184</v>
      </c>
      <c r="M4" s="25" t="s">
        <v>185</v>
      </c>
      <c r="N4" s="25" t="s">
        <v>186</v>
      </c>
      <c r="O4" s="25" t="s">
        <v>187</v>
      </c>
      <c r="P4" s="25" t="s">
        <v>188</v>
      </c>
      <c r="Q4" s="25" t="s">
        <v>189</v>
      </c>
      <c r="R4" s="25" t="s">
        <v>190</v>
      </c>
      <c r="S4" s="25" t="s">
        <v>191</v>
      </c>
    </row>
    <row r="5" ht="19.8" customHeight="1" spans="1:19">
      <c r="A5" s="25" t="s">
        <v>154</v>
      </c>
      <c r="B5" s="25" t="s">
        <v>155</v>
      </c>
      <c r="C5" s="25" t="s">
        <v>156</v>
      </c>
      <c r="D5" s="60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ht="22.8" customHeight="1" spans="1:19">
      <c r="A6" s="52"/>
      <c r="B6" s="52"/>
      <c r="C6" s="52"/>
      <c r="D6" s="52"/>
      <c r="E6" s="54">
        <f>SUM(F6:S6)</f>
        <v>0</v>
      </c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</row>
    <row r="7" ht="22.8" customHeight="1" spans="1:19">
      <c r="A7" s="52"/>
      <c r="B7" s="52"/>
      <c r="C7" s="52"/>
      <c r="D7" s="52"/>
      <c r="E7" s="54">
        <f>SUM(F7:S7)</f>
        <v>0</v>
      </c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</row>
    <row r="8" ht="22.8" customHeight="1" spans="1:19">
      <c r="A8" s="61"/>
      <c r="B8" s="61"/>
      <c r="C8" s="61"/>
      <c r="D8" s="61"/>
      <c r="E8" s="54">
        <f>SUM(F8:S8)</f>
        <v>0</v>
      </c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</row>
    <row r="9" ht="22.8" customHeight="1" spans="1:19">
      <c r="A9" s="62"/>
      <c r="B9" s="62"/>
      <c r="C9" s="62"/>
      <c r="D9" s="62"/>
      <c r="E9" s="54">
        <f>SUM(F9:S9)</f>
        <v>0</v>
      </c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</row>
  </sheetData>
  <mergeCells count="20">
    <mergeCell ref="A2:P2"/>
    <mergeCell ref="A3:Q3"/>
    <mergeCell ref="R3:S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3" sqref="A3:N3"/>
    </sheetView>
  </sheetViews>
  <sheetFormatPr defaultColWidth="10" defaultRowHeight="14.4"/>
  <cols>
    <col min="1" max="1" width="3.7962962962963" customWidth="1"/>
    <col min="2" max="3" width="3.93518518518518" customWidth="1"/>
    <col min="4" max="4" width="14.3333333333333" customWidth="1"/>
    <col min="5" max="5" width="9.22222222222222" customWidth="1"/>
    <col min="6" max="19" width="7.18518518518519" customWidth="1"/>
    <col min="20" max="21" width="9.76851851851852" customWidth="1"/>
  </cols>
  <sheetData>
    <row r="1" ht="16.35" customHeight="1" spans="1:19">
      <c r="A1" s="21"/>
    </row>
    <row r="2" ht="47.4" customHeight="1" spans="1:19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ht="33.6" customHeight="1" spans="1:19">
      <c r="A3" s="23" t="s">
        <v>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4" t="s">
        <v>29</v>
      </c>
      <c r="P3" s="24"/>
      <c r="Q3" s="24"/>
      <c r="R3" s="24"/>
      <c r="S3" s="24"/>
    </row>
    <row r="4" ht="29.3" customHeight="1" spans="1:19">
      <c r="A4" s="25" t="s">
        <v>147</v>
      </c>
      <c r="B4" s="25"/>
      <c r="C4" s="25"/>
      <c r="D4" s="59" t="s">
        <v>148</v>
      </c>
      <c r="E4" s="25" t="s">
        <v>192</v>
      </c>
      <c r="F4" s="25" t="s">
        <v>149</v>
      </c>
      <c r="G4" s="25"/>
      <c r="H4" s="25"/>
      <c r="I4" s="25"/>
      <c r="J4" s="25" t="s">
        <v>150</v>
      </c>
      <c r="K4" s="25"/>
      <c r="L4" s="25"/>
      <c r="M4" s="25"/>
      <c r="N4" s="25"/>
      <c r="O4" s="25"/>
      <c r="P4" s="25"/>
      <c r="Q4" s="25"/>
      <c r="R4" s="25"/>
      <c r="S4" s="25"/>
    </row>
    <row r="5" ht="50" customHeight="1" spans="1:19">
      <c r="A5" s="25" t="s">
        <v>154</v>
      </c>
      <c r="B5" s="25" t="s">
        <v>155</v>
      </c>
      <c r="C5" s="25" t="s">
        <v>156</v>
      </c>
      <c r="D5" s="60"/>
      <c r="E5" s="25"/>
      <c r="F5" s="25" t="s">
        <v>128</v>
      </c>
      <c r="G5" s="25" t="s">
        <v>193</v>
      </c>
      <c r="H5" s="25" t="s">
        <v>194</v>
      </c>
      <c r="I5" s="25" t="s">
        <v>186</v>
      </c>
      <c r="J5" s="25" t="s">
        <v>128</v>
      </c>
      <c r="K5" s="25" t="s">
        <v>196</v>
      </c>
      <c r="L5" s="25" t="s">
        <v>197</v>
      </c>
      <c r="M5" s="25" t="s">
        <v>188</v>
      </c>
      <c r="N5" s="25" t="s">
        <v>198</v>
      </c>
      <c r="O5" s="25" t="s">
        <v>199</v>
      </c>
      <c r="P5" s="25" t="s">
        <v>200</v>
      </c>
      <c r="Q5" s="25" t="s">
        <v>184</v>
      </c>
      <c r="R5" s="25" t="s">
        <v>187</v>
      </c>
      <c r="S5" s="25" t="s">
        <v>191</v>
      </c>
    </row>
    <row r="6" ht="22.8" customHeight="1" spans="1:19">
      <c r="A6" s="52"/>
      <c r="B6" s="52"/>
      <c r="C6" s="52"/>
      <c r="D6" s="52"/>
      <c r="E6" s="54">
        <f>F6+J6</f>
        <v>0</v>
      </c>
      <c r="F6" s="54">
        <f>G6+H6+I6</f>
        <v>0</v>
      </c>
      <c r="G6" s="55"/>
      <c r="H6" s="55"/>
      <c r="I6" s="55"/>
      <c r="J6" s="54">
        <f>K6+L6+M6+N6+O6+P6+Q6+R6+S6</f>
        <v>0</v>
      </c>
      <c r="K6" s="55"/>
      <c r="L6" s="55"/>
      <c r="M6" s="55"/>
      <c r="N6" s="55"/>
      <c r="O6" s="55"/>
      <c r="P6" s="55"/>
      <c r="Q6" s="55"/>
      <c r="R6" s="55"/>
      <c r="S6" s="55"/>
    </row>
    <row r="7" ht="22.8" customHeight="1" spans="1:19">
      <c r="A7" s="52"/>
      <c r="B7" s="52"/>
      <c r="C7" s="52"/>
      <c r="D7" s="52"/>
      <c r="E7" s="54">
        <f>F7+J7</f>
        <v>0</v>
      </c>
      <c r="F7" s="54">
        <f>G7+H7+I7</f>
        <v>0</v>
      </c>
      <c r="G7" s="55"/>
      <c r="H7" s="55"/>
      <c r="I7" s="55"/>
      <c r="J7" s="54">
        <f>K7+L7+M7+N7+O7+P7+Q7+R7+S7</f>
        <v>0</v>
      </c>
      <c r="K7" s="55"/>
      <c r="L7" s="55"/>
      <c r="M7" s="55"/>
      <c r="N7" s="55"/>
      <c r="O7" s="55"/>
      <c r="P7" s="55"/>
      <c r="Q7" s="55"/>
      <c r="R7" s="55"/>
      <c r="S7" s="55"/>
    </row>
    <row r="8" ht="22.8" customHeight="1" spans="1:19">
      <c r="A8" s="61"/>
      <c r="B8" s="61"/>
      <c r="C8" s="61"/>
      <c r="D8" s="61"/>
      <c r="E8" s="54">
        <f>F8+J8</f>
        <v>0</v>
      </c>
      <c r="F8" s="54">
        <f>G8+H8+I8</f>
        <v>0</v>
      </c>
      <c r="G8" s="55"/>
      <c r="H8" s="55"/>
      <c r="I8" s="55"/>
      <c r="J8" s="54">
        <f>K8+L8+M8+N8+O8+P8+Q8+R8+S8</f>
        <v>0</v>
      </c>
      <c r="K8" s="55"/>
      <c r="L8" s="55"/>
      <c r="M8" s="55"/>
      <c r="N8" s="55"/>
      <c r="O8" s="55"/>
      <c r="P8" s="55"/>
      <c r="Q8" s="55"/>
      <c r="R8" s="55"/>
      <c r="S8" s="55"/>
    </row>
    <row r="9" ht="22.8" customHeight="1" spans="1:19">
      <c r="A9" s="62"/>
      <c r="B9" s="62"/>
      <c r="C9" s="62"/>
      <c r="D9" s="62"/>
      <c r="E9" s="54">
        <f>F9+J9</f>
        <v>0</v>
      </c>
      <c r="F9" s="54">
        <f>G9+H9+I9</f>
        <v>0</v>
      </c>
      <c r="G9" s="38"/>
      <c r="H9" s="38"/>
      <c r="I9" s="38"/>
      <c r="J9" s="54">
        <f>K9+L9+M9+N9+O9+P9+Q9+R9+S9</f>
        <v>0</v>
      </c>
      <c r="K9" s="38"/>
      <c r="L9" s="38"/>
      <c r="M9" s="38"/>
      <c r="N9" s="38"/>
      <c r="O9" s="38"/>
      <c r="P9" s="38"/>
      <c r="Q9" s="38"/>
      <c r="R9" s="38"/>
      <c r="S9" s="38"/>
    </row>
  </sheetData>
  <mergeCells count="8">
    <mergeCell ref="A2:S2"/>
    <mergeCell ref="A3:N3"/>
    <mergeCell ref="O3:S3"/>
    <mergeCell ref="A4:C4"/>
    <mergeCell ref="F4:I4"/>
    <mergeCell ref="J4:S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E6" sqref="E6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  <col min="4" max="4" width="9.76851851851852" customWidth="1"/>
  </cols>
  <sheetData>
    <row r="1" ht="32.75" customHeight="1" spans="1:3">
      <c r="A1" s="21"/>
      <c r="B1" s="83" t="s">
        <v>4</v>
      </c>
      <c r="C1" s="83"/>
    </row>
    <row r="2" ht="25" customHeight="1" spans="1:3">
      <c r="B2" s="83"/>
      <c r="C2" s="83"/>
    </row>
    <row r="3" ht="31.05" customHeight="1" spans="1:3">
      <c r="B3" s="139" t="s">
        <v>5</v>
      </c>
      <c r="C3" s="139"/>
    </row>
    <row r="4" ht="32.55" customHeight="1" spans="1:3">
      <c r="B4" s="140">
        <v>1</v>
      </c>
      <c r="C4" s="141" t="s">
        <v>6</v>
      </c>
    </row>
    <row r="5" ht="32.55" customHeight="1" spans="1:3">
      <c r="B5" s="140">
        <v>2</v>
      </c>
      <c r="C5" s="51" t="s">
        <v>7</v>
      </c>
    </row>
    <row r="6" ht="32.55" customHeight="1" spans="1:3">
      <c r="B6" s="140">
        <v>3</v>
      </c>
      <c r="C6" s="141" t="s">
        <v>8</v>
      </c>
    </row>
    <row r="7" ht="32.55" customHeight="1" spans="1:3">
      <c r="B7" s="140">
        <v>4</v>
      </c>
      <c r="C7" s="141" t="s">
        <v>9</v>
      </c>
    </row>
    <row r="8" ht="32.55" customHeight="1" spans="1:3">
      <c r="B8" s="140">
        <v>5</v>
      </c>
      <c r="C8" s="141" t="s">
        <v>10</v>
      </c>
    </row>
    <row r="9" ht="32.55" customHeight="1" spans="1:3">
      <c r="B9" s="140">
        <v>6</v>
      </c>
      <c r="C9" s="141" t="s">
        <v>11</v>
      </c>
    </row>
    <row r="10" ht="32.55" customHeight="1" spans="1:3">
      <c r="B10" s="140">
        <v>7</v>
      </c>
      <c r="C10" s="141" t="s">
        <v>12</v>
      </c>
    </row>
    <row r="11" ht="32.55" customHeight="1" spans="1:3">
      <c r="B11" s="140">
        <v>8</v>
      </c>
      <c r="C11" s="141" t="s">
        <v>13</v>
      </c>
    </row>
    <row r="12" ht="32.55" customHeight="1" spans="1:3">
      <c r="B12" s="140">
        <v>9</v>
      </c>
      <c r="C12" s="141" t="s">
        <v>14</v>
      </c>
    </row>
    <row r="13" ht="32.55" customHeight="1" spans="1:3">
      <c r="B13" s="140">
        <v>10</v>
      </c>
      <c r="C13" s="141" t="s">
        <v>15</v>
      </c>
    </row>
    <row r="14" ht="32.55" customHeight="1" spans="1:3">
      <c r="B14" s="140">
        <v>11</v>
      </c>
      <c r="C14" s="141" t="s">
        <v>16</v>
      </c>
    </row>
    <row r="15" ht="32.55" customHeight="1" spans="1:3">
      <c r="B15" s="140">
        <v>12</v>
      </c>
      <c r="C15" s="141" t="s">
        <v>17</v>
      </c>
    </row>
    <row r="16" ht="32.55" customHeight="1" spans="1:3">
      <c r="B16" s="140">
        <v>13</v>
      </c>
      <c r="C16" s="141" t="s">
        <v>18</v>
      </c>
    </row>
    <row r="17" ht="32.55" customHeight="1" spans="2:3">
      <c r="B17" s="140">
        <v>14</v>
      </c>
      <c r="C17" s="141" t="s">
        <v>19</v>
      </c>
    </row>
    <row r="18" ht="32.55" customHeight="1" spans="2:3">
      <c r="B18" s="140">
        <v>15</v>
      </c>
      <c r="C18" s="141" t="s">
        <v>20</v>
      </c>
    </row>
    <row r="19" ht="32.55" customHeight="1" spans="2:3">
      <c r="B19" s="140">
        <v>16</v>
      </c>
      <c r="C19" s="141" t="s">
        <v>21</v>
      </c>
    </row>
    <row r="20" ht="32.55" customHeight="1" spans="2:3">
      <c r="B20" s="140">
        <v>17</v>
      </c>
      <c r="C20" s="141" t="s">
        <v>22</v>
      </c>
    </row>
    <row r="21" ht="32.55" customHeight="1" spans="2:3">
      <c r="B21" s="140">
        <v>18</v>
      </c>
      <c r="C21" s="141" t="s">
        <v>23</v>
      </c>
    </row>
    <row r="22" ht="32.55" customHeight="1" spans="2:3">
      <c r="B22" s="140">
        <v>19</v>
      </c>
      <c r="C22" s="141" t="s">
        <v>24</v>
      </c>
    </row>
    <row r="23" ht="32.55" customHeight="1" spans="2:3">
      <c r="B23" s="140">
        <v>20</v>
      </c>
      <c r="C23" s="141" t="s">
        <v>25</v>
      </c>
    </row>
    <row r="24" ht="32.55" customHeight="1" spans="2:3">
      <c r="B24" s="140">
        <v>21</v>
      </c>
      <c r="C24" s="141" t="s">
        <v>26</v>
      </c>
    </row>
    <row r="25" ht="32.55" customHeight="1" spans="2:3">
      <c r="B25" s="140">
        <v>22</v>
      </c>
      <c r="C25" s="141" t="s">
        <v>27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G3"/>
    </sheetView>
  </sheetViews>
  <sheetFormatPr defaultColWidth="10" defaultRowHeight="14.4" outlineLevelCol="7"/>
  <cols>
    <col min="1" max="1" width="11.1296296296296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  <col min="9" max="9" width="9.76851851851852" customWidth="1"/>
  </cols>
  <sheetData>
    <row r="1" ht="16.35" customHeight="1" spans="1:8">
      <c r="A1" s="21"/>
    </row>
    <row r="2" ht="38.8" customHeight="1" spans="1:8">
      <c r="A2" s="39" t="s">
        <v>287</v>
      </c>
      <c r="B2" s="39"/>
      <c r="C2" s="39"/>
      <c r="D2" s="39"/>
      <c r="E2" s="39"/>
      <c r="F2" s="39"/>
      <c r="G2" s="39"/>
      <c r="H2" s="39"/>
    </row>
    <row r="3" ht="24.15" customHeight="1" spans="1:8">
      <c r="A3" s="23" t="s">
        <v>28</v>
      </c>
      <c r="B3" s="23"/>
      <c r="C3" s="23"/>
      <c r="D3" s="23"/>
      <c r="E3" s="23"/>
      <c r="F3" s="23"/>
      <c r="G3" s="23"/>
      <c r="H3" s="24" t="s">
        <v>29</v>
      </c>
    </row>
    <row r="4" ht="19.8" customHeight="1" spans="1:8">
      <c r="A4" s="25" t="s">
        <v>284</v>
      </c>
      <c r="B4" s="25" t="s">
        <v>285</v>
      </c>
      <c r="C4" s="25" t="s">
        <v>128</v>
      </c>
      <c r="D4" s="25" t="s">
        <v>288</v>
      </c>
      <c r="E4" s="25"/>
      <c r="F4" s="25"/>
      <c r="G4" s="25"/>
      <c r="H4" s="25" t="s">
        <v>150</v>
      </c>
    </row>
    <row r="5" ht="23.25" customHeight="1" spans="1:8">
      <c r="A5" s="25"/>
      <c r="B5" s="25"/>
      <c r="C5" s="25"/>
      <c r="D5" s="25" t="s">
        <v>131</v>
      </c>
      <c r="E5" s="25" t="s">
        <v>213</v>
      </c>
      <c r="F5" s="25"/>
      <c r="G5" s="25" t="s">
        <v>214</v>
      </c>
      <c r="H5" s="25"/>
    </row>
    <row r="6" ht="23.25" customHeight="1" spans="1:8">
      <c r="A6" s="25"/>
      <c r="B6" s="25"/>
      <c r="C6" s="25"/>
      <c r="D6" s="25"/>
      <c r="E6" s="25" t="s">
        <v>193</v>
      </c>
      <c r="F6" s="25" t="s">
        <v>186</v>
      </c>
      <c r="G6" s="25"/>
      <c r="H6" s="25"/>
    </row>
    <row r="7" ht="22.8" customHeight="1" spans="1:8">
      <c r="A7" s="52"/>
      <c r="B7" s="53"/>
      <c r="C7" s="54">
        <f t="shared" ref="C7:C12" si="0">D7+H7</f>
        <v>0</v>
      </c>
      <c r="D7" s="54">
        <f t="shared" ref="D7:D12" si="1">E7+F7+G7</f>
        <v>0</v>
      </c>
      <c r="E7" s="55"/>
      <c r="F7" s="55"/>
      <c r="G7" s="55"/>
      <c r="H7" s="55"/>
    </row>
    <row r="8" ht="22.8" customHeight="1" spans="1:8">
      <c r="A8" s="56"/>
      <c r="B8" s="56"/>
      <c r="C8" s="54">
        <f t="shared" si="0"/>
        <v>0</v>
      </c>
      <c r="D8" s="54">
        <f t="shared" si="1"/>
        <v>0</v>
      </c>
      <c r="E8" s="55"/>
      <c r="F8" s="55"/>
      <c r="G8" s="55"/>
      <c r="H8" s="55"/>
    </row>
    <row r="9" ht="22.8" customHeight="1" spans="1:8">
      <c r="A9" s="57"/>
      <c r="B9" s="57"/>
      <c r="C9" s="54">
        <f t="shared" si="0"/>
        <v>0</v>
      </c>
      <c r="D9" s="54">
        <f t="shared" si="1"/>
        <v>0</v>
      </c>
      <c r="E9" s="55"/>
      <c r="F9" s="55"/>
      <c r="G9" s="55"/>
      <c r="H9" s="55"/>
    </row>
    <row r="10" ht="22.8" customHeight="1" spans="1:8">
      <c r="A10" s="57"/>
      <c r="B10" s="57"/>
      <c r="C10" s="54">
        <f t="shared" si="0"/>
        <v>0</v>
      </c>
      <c r="D10" s="54">
        <f t="shared" si="1"/>
        <v>0</v>
      </c>
      <c r="E10" s="55"/>
      <c r="F10" s="55"/>
      <c r="G10" s="55"/>
      <c r="H10" s="55"/>
    </row>
    <row r="11" ht="22.8" customHeight="1" spans="1:8">
      <c r="A11" s="57"/>
      <c r="B11" s="57"/>
      <c r="C11" s="54">
        <f t="shared" si="0"/>
        <v>0</v>
      </c>
      <c r="D11" s="54">
        <f t="shared" si="1"/>
        <v>0</v>
      </c>
      <c r="E11" s="55"/>
      <c r="F11" s="55"/>
      <c r="G11" s="55"/>
      <c r="H11" s="55"/>
    </row>
    <row r="12" ht="22.8" customHeight="1" spans="1:8">
      <c r="A12" s="49"/>
      <c r="B12" s="49"/>
      <c r="C12" s="54">
        <f t="shared" si="0"/>
        <v>0</v>
      </c>
      <c r="D12" s="54">
        <f t="shared" si="1"/>
        <v>0</v>
      </c>
      <c r="E12" s="58"/>
      <c r="F12" s="58"/>
      <c r="G12" s="58"/>
      <c r="H12" s="58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G3"/>
    </sheetView>
  </sheetViews>
  <sheetFormatPr defaultColWidth="10" defaultRowHeight="14.4" outlineLevelCol="7"/>
  <cols>
    <col min="1" max="1" width="10.712962962963" customWidth="1"/>
    <col min="2" max="2" width="22.7962962962963" customWidth="1"/>
    <col min="3" max="3" width="19.2685185185185" customWidth="1"/>
    <col min="4" max="4" width="16.6944444444444" customWidth="1"/>
    <col min="5" max="6" width="16.4166666666667" customWidth="1"/>
    <col min="7" max="8" width="17.6388888888889" customWidth="1"/>
    <col min="9" max="9" width="9.76851851851852" customWidth="1"/>
  </cols>
  <sheetData>
    <row r="1" ht="16.35" customHeight="1" spans="1:8">
      <c r="A1" s="21"/>
    </row>
    <row r="2" ht="38.8" customHeight="1" spans="1:8">
      <c r="A2" s="39" t="s">
        <v>24</v>
      </c>
      <c r="B2" s="39"/>
      <c r="C2" s="39"/>
      <c r="D2" s="39"/>
      <c r="E2" s="39"/>
      <c r="F2" s="39"/>
      <c r="G2" s="39"/>
      <c r="H2" s="39"/>
    </row>
    <row r="3" ht="24.15" customHeight="1" spans="1:8">
      <c r="A3" s="23" t="s">
        <v>28</v>
      </c>
      <c r="B3" s="23"/>
      <c r="C3" s="23"/>
      <c r="D3" s="23"/>
      <c r="E3" s="23"/>
      <c r="F3" s="23"/>
      <c r="G3" s="23"/>
      <c r="H3" s="24" t="s">
        <v>29</v>
      </c>
    </row>
    <row r="4" ht="25" customHeight="1" spans="1:8">
      <c r="A4" s="25" t="s">
        <v>284</v>
      </c>
      <c r="B4" s="25" t="s">
        <v>285</v>
      </c>
      <c r="C4" s="25" t="s">
        <v>128</v>
      </c>
      <c r="D4" s="25" t="s">
        <v>289</v>
      </c>
      <c r="E4" s="25"/>
      <c r="F4" s="25"/>
      <c r="G4" s="25"/>
      <c r="H4" s="25" t="s">
        <v>150</v>
      </c>
    </row>
    <row r="5" ht="25.85" customHeight="1" spans="1:8">
      <c r="A5" s="25"/>
      <c r="B5" s="25"/>
      <c r="C5" s="25"/>
      <c r="D5" s="25" t="s">
        <v>131</v>
      </c>
      <c r="E5" s="25" t="s">
        <v>213</v>
      </c>
      <c r="F5" s="25"/>
      <c r="G5" s="25" t="s">
        <v>214</v>
      </c>
      <c r="H5" s="25"/>
    </row>
    <row r="6" ht="35.35" customHeight="1" spans="1:8">
      <c r="A6" s="25"/>
      <c r="B6" s="25"/>
      <c r="C6" s="25"/>
      <c r="D6" s="25"/>
      <c r="E6" s="25" t="s">
        <v>193</v>
      </c>
      <c r="F6" s="25" t="s">
        <v>186</v>
      </c>
      <c r="G6" s="25"/>
      <c r="H6" s="25"/>
    </row>
    <row r="7" ht="22.8" customHeight="1" spans="1:8">
      <c r="A7" s="52"/>
      <c r="B7" s="53"/>
      <c r="C7" s="54">
        <f t="shared" ref="C7:C12" si="0">D7+H7</f>
        <v>0</v>
      </c>
      <c r="D7" s="54">
        <f t="shared" ref="D7:D12" si="1">E7+F7+G7</f>
        <v>0</v>
      </c>
      <c r="E7" s="55"/>
      <c r="F7" s="55"/>
      <c r="G7" s="55"/>
      <c r="H7" s="55"/>
    </row>
    <row r="8" ht="22.8" customHeight="1" spans="1:8">
      <c r="A8" s="56"/>
      <c r="B8" s="56"/>
      <c r="C8" s="54">
        <f t="shared" si="0"/>
        <v>0</v>
      </c>
      <c r="D8" s="54">
        <f t="shared" si="1"/>
        <v>0</v>
      </c>
      <c r="E8" s="55"/>
      <c r="F8" s="55"/>
      <c r="G8" s="55"/>
      <c r="H8" s="55"/>
    </row>
    <row r="9" ht="22.8" customHeight="1" spans="1:8">
      <c r="A9" s="57"/>
      <c r="B9" s="57"/>
      <c r="C9" s="54">
        <f t="shared" si="0"/>
        <v>0</v>
      </c>
      <c r="D9" s="54">
        <f t="shared" si="1"/>
        <v>0</v>
      </c>
      <c r="E9" s="55"/>
      <c r="F9" s="55"/>
      <c r="G9" s="55"/>
      <c r="H9" s="55"/>
    </row>
    <row r="10" ht="22.8" customHeight="1" spans="1:8">
      <c r="A10" s="57"/>
      <c r="B10" s="57"/>
      <c r="C10" s="54">
        <f t="shared" si="0"/>
        <v>0</v>
      </c>
      <c r="D10" s="54">
        <f t="shared" si="1"/>
        <v>0</v>
      </c>
      <c r="E10" s="55"/>
      <c r="F10" s="55"/>
      <c r="G10" s="55"/>
      <c r="H10" s="55"/>
    </row>
    <row r="11" ht="22.8" customHeight="1" spans="1:8">
      <c r="A11" s="57"/>
      <c r="B11" s="57"/>
      <c r="C11" s="54">
        <f t="shared" si="0"/>
        <v>0</v>
      </c>
      <c r="D11" s="54">
        <f t="shared" si="1"/>
        <v>0</v>
      </c>
      <c r="E11" s="55"/>
      <c r="F11" s="55"/>
      <c r="G11" s="55"/>
      <c r="H11" s="55"/>
    </row>
    <row r="12" ht="22.8" customHeight="1" spans="1:8">
      <c r="A12" s="49"/>
      <c r="B12" s="49"/>
      <c r="C12" s="54">
        <f t="shared" si="0"/>
        <v>0</v>
      </c>
      <c r="D12" s="54">
        <f t="shared" si="1"/>
        <v>0</v>
      </c>
      <c r="E12" s="58"/>
      <c r="F12" s="58"/>
      <c r="G12" s="58"/>
      <c r="H12" s="58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selection activeCell="A3" sqref="A3:M3"/>
    </sheetView>
  </sheetViews>
  <sheetFormatPr defaultColWidth="10" defaultRowHeight="14.4"/>
  <cols>
    <col min="1" max="1" width="10.4537037037037" customWidth="1"/>
    <col min="2" max="2" width="0.12962962962963" customWidth="1"/>
    <col min="3" max="3" width="24.0185185185185" customWidth="1"/>
    <col min="4" max="4" width="13.2962962962963" customWidth="1"/>
    <col min="5" max="5" width="7.77777777777778" customWidth="1"/>
    <col min="6" max="15" width="7.69444444444444" customWidth="1"/>
    <col min="16" max="18" width="9.76851851851852" customWidth="1"/>
  </cols>
  <sheetData>
    <row r="1" ht="16.35" customHeight="1" spans="1:15">
      <c r="A1" s="21"/>
    </row>
    <row r="2" ht="45.7" customHeight="1" spans="1:15">
      <c r="A2" s="39" t="s">
        <v>290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ht="24.15" customHeight="1" spans="1:15">
      <c r="A3" s="40" t="s">
        <v>28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24" t="s">
        <v>29</v>
      </c>
      <c r="O3" s="24"/>
    </row>
    <row r="4" ht="26.05" customHeight="1" spans="1:15">
      <c r="A4" s="25" t="s">
        <v>277</v>
      </c>
      <c r="B4" s="41"/>
      <c r="C4" s="25" t="s">
        <v>291</v>
      </c>
      <c r="D4" s="25" t="s">
        <v>292</v>
      </c>
      <c r="E4" s="25"/>
      <c r="F4" s="25"/>
      <c r="G4" s="25"/>
      <c r="H4" s="25"/>
      <c r="I4" s="25"/>
      <c r="J4" s="25"/>
      <c r="K4" s="25"/>
      <c r="L4" s="25"/>
      <c r="M4" s="25"/>
      <c r="N4" s="25" t="s">
        <v>293</v>
      </c>
      <c r="O4" s="25"/>
    </row>
    <row r="5" ht="31.9" customHeight="1" spans="1:15">
      <c r="A5" s="25"/>
      <c r="B5" s="41"/>
      <c r="C5" s="25"/>
      <c r="D5" s="25" t="s">
        <v>294</v>
      </c>
      <c r="E5" s="25" t="s">
        <v>132</v>
      </c>
      <c r="F5" s="25"/>
      <c r="G5" s="25"/>
      <c r="H5" s="25"/>
      <c r="I5" s="25"/>
      <c r="J5" s="25"/>
      <c r="K5" s="25" t="s">
        <v>295</v>
      </c>
      <c r="L5" s="25" t="s">
        <v>134</v>
      </c>
      <c r="M5" s="25" t="s">
        <v>135</v>
      </c>
      <c r="N5" s="25" t="s">
        <v>296</v>
      </c>
      <c r="O5" s="25" t="s">
        <v>297</v>
      </c>
    </row>
    <row r="6" ht="44.85" customHeight="1" spans="1:15">
      <c r="A6" s="25"/>
      <c r="B6" s="41"/>
      <c r="C6" s="25"/>
      <c r="D6" s="25"/>
      <c r="E6" s="25" t="s">
        <v>298</v>
      </c>
      <c r="F6" s="25" t="s">
        <v>204</v>
      </c>
      <c r="G6" s="25" t="s">
        <v>299</v>
      </c>
      <c r="H6" s="25" t="s">
        <v>300</v>
      </c>
      <c r="I6" s="25" t="s">
        <v>301</v>
      </c>
      <c r="J6" s="25" t="s">
        <v>302</v>
      </c>
      <c r="K6" s="25"/>
      <c r="L6" s="25"/>
      <c r="M6" s="25"/>
      <c r="N6" s="25"/>
      <c r="O6" s="25"/>
    </row>
    <row r="7" ht="22.8" customHeight="1" spans="1:15">
      <c r="A7" s="42"/>
      <c r="B7" s="41"/>
      <c r="C7" s="25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2"/>
    </row>
    <row r="8" ht="22.8" customHeight="1" spans="1:15">
      <c r="A8" s="44"/>
      <c r="B8" s="41"/>
      <c r="C8" s="45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2"/>
    </row>
    <row r="9" ht="22.8" customHeight="1" spans="1:15">
      <c r="A9" s="46"/>
      <c r="B9" s="41"/>
      <c r="C9" s="46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8"/>
    </row>
    <row r="10" ht="22.8" customHeight="1" spans="1:15">
      <c r="A10" s="49"/>
      <c r="B10" s="50"/>
      <c r="C10" s="51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28"/>
    </row>
    <row r="11" ht="22.8" customHeight="1" spans="1:15">
      <c r="A11" s="49"/>
      <c r="B11" s="50"/>
      <c r="C11" s="49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28"/>
    </row>
    <row r="12" ht="22.8" customHeight="1" spans="1:15">
      <c r="A12" s="49"/>
      <c r="B12" s="50"/>
      <c r="C12" s="49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28"/>
    </row>
    <row r="13" ht="22.8" customHeight="1" spans="1:15">
      <c r="A13" s="49"/>
      <c r="B13" s="50"/>
      <c r="C13" s="49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28"/>
    </row>
    <row r="14" ht="22.8" customHeight="1" spans="1:15">
      <c r="A14" s="49"/>
      <c r="B14" s="50"/>
      <c r="C14" s="49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28"/>
    </row>
    <row r="15" ht="22.8" customHeight="1" spans="1:15">
      <c r="A15" s="49"/>
      <c r="B15" s="50"/>
      <c r="C15" s="49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28"/>
    </row>
    <row r="16" ht="22.8" customHeight="1" spans="1:15">
      <c r="A16" s="49"/>
      <c r="B16" s="50"/>
      <c r="C16" s="49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28"/>
    </row>
    <row r="17" ht="22.8" customHeight="1" spans="1:15">
      <c r="A17" s="49"/>
      <c r="B17" s="50"/>
      <c r="C17" s="49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28"/>
    </row>
    <row r="18" ht="22.8" customHeight="1" spans="1:15">
      <c r="A18" s="49"/>
      <c r="B18" s="50"/>
      <c r="C18" s="49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28"/>
    </row>
    <row r="19" ht="22.8" customHeight="1" spans="1:15">
      <c r="A19" s="49"/>
      <c r="B19" s="50"/>
      <c r="C19" s="49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28"/>
    </row>
    <row r="20" ht="22.8" customHeight="1" spans="1:15">
      <c r="A20" s="49"/>
      <c r="B20" s="50"/>
      <c r="C20" s="49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28"/>
    </row>
    <row r="21" ht="22.8" customHeight="1" spans="1:15">
      <c r="A21" s="49"/>
      <c r="B21" s="50"/>
      <c r="C21" s="49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28"/>
    </row>
    <row r="22" ht="22.8" customHeight="1" spans="1:15">
      <c r="A22" s="49"/>
      <c r="B22" s="50"/>
      <c r="C22" s="49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28"/>
    </row>
    <row r="23" ht="22.8" customHeight="1" spans="1:15">
      <c r="A23" s="49"/>
      <c r="B23" s="50"/>
      <c r="C23" s="49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28"/>
    </row>
  </sheetData>
  <mergeCells count="14">
    <mergeCell ref="A2:O2"/>
    <mergeCell ref="A3:M3"/>
    <mergeCell ref="N3:O3"/>
    <mergeCell ref="D4:M4"/>
    <mergeCell ref="N4:O4"/>
    <mergeCell ref="E5:J5"/>
    <mergeCell ref="A4:A6"/>
    <mergeCell ref="C4:C6"/>
    <mergeCell ref="D5:D6"/>
    <mergeCell ref="K5:K6"/>
    <mergeCell ref="L5:L6"/>
    <mergeCell ref="M5:M6"/>
    <mergeCell ref="N5:N6"/>
    <mergeCell ref="O5:O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5"/>
  <sheetViews>
    <sheetView workbookViewId="0">
      <selection activeCell="A3" sqref="A3:K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9.75" customWidth="1"/>
    <col min="6" max="6" width="11.3796296296296" customWidth="1"/>
    <col min="7" max="7" width="16.25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9.1296296296296" customWidth="1"/>
    <col min="14" max="18" width="9.76851851851852" customWidth="1"/>
  </cols>
  <sheetData>
    <row r="1" ht="16.35" customHeight="1" spans="1:13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ht="37.95" customHeight="1" spans="1:13">
      <c r="A2" s="22" t="s">
        <v>26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24.15" customHeight="1" spans="1:13">
      <c r="A3" s="23" t="s">
        <v>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4" t="s">
        <v>29</v>
      </c>
      <c r="M3" s="24"/>
    </row>
    <row r="4" ht="33.6" customHeight="1" spans="1:13">
      <c r="A4" s="25" t="s">
        <v>126</v>
      </c>
      <c r="B4" s="25" t="s">
        <v>303</v>
      </c>
      <c r="C4" s="25" t="s">
        <v>304</v>
      </c>
      <c r="D4" s="25" t="s">
        <v>305</v>
      </c>
      <c r="E4" s="25" t="s">
        <v>306</v>
      </c>
      <c r="F4" s="25"/>
      <c r="G4" s="25"/>
      <c r="H4" s="25"/>
      <c r="I4" s="25"/>
      <c r="J4" s="25"/>
      <c r="K4" s="25"/>
      <c r="L4" s="25"/>
      <c r="M4" s="25"/>
    </row>
    <row r="5" ht="36.2" customHeight="1" spans="1:13">
      <c r="A5" s="25"/>
      <c r="B5" s="25"/>
      <c r="C5" s="25"/>
      <c r="D5" s="25"/>
      <c r="E5" s="25" t="s">
        <v>307</v>
      </c>
      <c r="F5" s="25" t="s">
        <v>308</v>
      </c>
      <c r="G5" s="25" t="s">
        <v>309</v>
      </c>
      <c r="H5" s="25" t="s">
        <v>310</v>
      </c>
      <c r="I5" s="25" t="s">
        <v>311</v>
      </c>
      <c r="J5" s="25" t="s">
        <v>312</v>
      </c>
      <c r="K5" s="25" t="s">
        <v>313</v>
      </c>
      <c r="L5" s="25" t="s">
        <v>314</v>
      </c>
      <c r="M5" s="25" t="s">
        <v>315</v>
      </c>
    </row>
    <row r="6" ht="32" customHeight="1" spans="1:13">
      <c r="A6" s="26"/>
      <c r="B6" s="26"/>
      <c r="C6" s="27"/>
      <c r="D6" s="28"/>
      <c r="E6" s="29" t="s">
        <v>316</v>
      </c>
      <c r="F6" s="26" t="s">
        <v>317</v>
      </c>
      <c r="G6" s="30"/>
      <c r="H6" s="31"/>
      <c r="I6" s="32"/>
      <c r="J6" s="32"/>
      <c r="K6" s="32"/>
      <c r="L6" s="28"/>
      <c r="M6" s="28"/>
    </row>
    <row r="7" ht="32" customHeight="1" spans="1:13">
      <c r="A7" s="26"/>
      <c r="B7" s="26"/>
      <c r="C7" s="27"/>
      <c r="D7" s="28"/>
      <c r="E7" s="29"/>
      <c r="F7" s="26" t="s">
        <v>318</v>
      </c>
      <c r="G7" s="30"/>
      <c r="H7" s="31"/>
      <c r="I7" s="32"/>
      <c r="J7" s="32"/>
      <c r="K7" s="32"/>
      <c r="L7" s="28"/>
      <c r="M7" s="28"/>
    </row>
    <row r="8" ht="32" customHeight="1" spans="1:13">
      <c r="A8" s="26"/>
      <c r="B8" s="26"/>
      <c r="C8" s="27"/>
      <c r="D8" s="28"/>
      <c r="E8" s="29"/>
      <c r="F8" s="26" t="s">
        <v>319</v>
      </c>
      <c r="G8" s="31"/>
      <c r="H8" s="31"/>
      <c r="I8" s="32"/>
      <c r="J8" s="32"/>
      <c r="K8" s="32"/>
      <c r="L8" s="28"/>
      <c r="M8" s="28"/>
    </row>
    <row r="9" ht="32" customHeight="1" spans="1:13">
      <c r="A9" s="26"/>
      <c r="B9" s="26"/>
      <c r="C9" s="27"/>
      <c r="D9" s="28"/>
      <c r="E9" s="29" t="s">
        <v>320</v>
      </c>
      <c r="F9" s="26" t="s">
        <v>321</v>
      </c>
      <c r="G9" s="30"/>
      <c r="H9" s="31"/>
      <c r="I9" s="32"/>
      <c r="J9" s="32"/>
      <c r="K9" s="32"/>
      <c r="L9" s="28"/>
      <c r="M9" s="28"/>
    </row>
    <row r="10" ht="32" customHeight="1" spans="1:13">
      <c r="A10" s="26"/>
      <c r="B10" s="26"/>
      <c r="C10" s="27"/>
      <c r="D10" s="28"/>
      <c r="E10" s="29"/>
      <c r="F10" s="26" t="s">
        <v>322</v>
      </c>
      <c r="G10" s="30"/>
      <c r="H10" s="31"/>
      <c r="I10" s="32"/>
      <c r="J10" s="32"/>
      <c r="K10" s="32"/>
      <c r="L10" s="28"/>
      <c r="M10" s="28"/>
    </row>
    <row r="11" ht="32" customHeight="1" spans="1:13">
      <c r="A11" s="26"/>
      <c r="B11" s="26"/>
      <c r="C11" s="27"/>
      <c r="D11" s="28"/>
      <c r="E11" s="29"/>
      <c r="F11" s="26" t="s">
        <v>323</v>
      </c>
      <c r="G11" s="30"/>
      <c r="H11" s="31"/>
      <c r="I11" s="32"/>
      <c r="J11" s="32"/>
      <c r="K11" s="32"/>
      <c r="L11" s="28"/>
      <c r="M11" s="28"/>
    </row>
    <row r="12" ht="32" customHeight="1" spans="1:13">
      <c r="A12" s="26"/>
      <c r="B12" s="26"/>
      <c r="C12" s="27"/>
      <c r="D12" s="28"/>
      <c r="E12" s="29" t="s">
        <v>324</v>
      </c>
      <c r="F12" s="26" t="s">
        <v>325</v>
      </c>
      <c r="G12" s="30"/>
      <c r="H12" s="31"/>
      <c r="I12" s="32"/>
      <c r="J12" s="32"/>
      <c r="K12" s="32"/>
      <c r="L12" s="28"/>
      <c r="M12" s="28"/>
    </row>
    <row r="13" ht="32" customHeight="1" spans="1:13">
      <c r="A13" s="26"/>
      <c r="B13" s="26"/>
      <c r="C13" s="27"/>
      <c r="D13" s="28"/>
      <c r="E13" s="29" t="s">
        <v>326</v>
      </c>
      <c r="F13" s="26" t="s">
        <v>327</v>
      </c>
      <c r="G13" s="30"/>
      <c r="H13" s="33"/>
      <c r="I13" s="32"/>
      <c r="J13" s="32"/>
      <c r="K13" s="32"/>
      <c r="L13" s="28"/>
      <c r="M13" s="28"/>
    </row>
    <row r="14" ht="32" customHeight="1" spans="1:13">
      <c r="A14" s="26"/>
      <c r="B14" s="26"/>
      <c r="C14" s="27"/>
      <c r="D14" s="28"/>
      <c r="E14" s="29"/>
      <c r="F14" s="26" t="s">
        <v>328</v>
      </c>
      <c r="G14" s="30"/>
      <c r="H14" s="31"/>
      <c r="I14" s="32"/>
      <c r="J14" s="32"/>
      <c r="K14" s="32"/>
      <c r="L14" s="28"/>
      <c r="M14" s="28"/>
    </row>
    <row r="15" ht="32" customHeight="1" spans="1:13">
      <c r="A15" s="26"/>
      <c r="B15" s="26"/>
      <c r="C15" s="27"/>
      <c r="D15" s="28"/>
      <c r="E15" s="29"/>
      <c r="F15" s="26" t="s">
        <v>329</v>
      </c>
      <c r="G15" s="30"/>
      <c r="H15" s="33"/>
      <c r="I15" s="32"/>
      <c r="J15" s="32"/>
      <c r="K15" s="32"/>
      <c r="L15" s="28"/>
      <c r="M15" s="28"/>
    </row>
    <row r="16" ht="32" customHeight="1" spans="1:13">
      <c r="A16" s="26"/>
      <c r="B16" s="26"/>
      <c r="C16" s="27"/>
      <c r="D16" s="28"/>
      <c r="E16" s="29" t="s">
        <v>316</v>
      </c>
      <c r="F16" s="26" t="s">
        <v>317</v>
      </c>
      <c r="G16" s="34"/>
      <c r="H16" s="35"/>
      <c r="I16" s="36"/>
      <c r="J16" s="36"/>
      <c r="K16" s="36"/>
      <c r="L16" s="36"/>
      <c r="M16" s="28"/>
    </row>
    <row r="17" ht="32" customHeight="1" spans="1:13">
      <c r="A17" s="26"/>
      <c r="B17" s="26"/>
      <c r="C17" s="27"/>
      <c r="D17" s="28"/>
      <c r="E17" s="29"/>
      <c r="F17" s="26" t="s">
        <v>318</v>
      </c>
      <c r="G17" s="34"/>
      <c r="H17" s="35"/>
      <c r="I17" s="36"/>
      <c r="J17" s="36"/>
      <c r="K17" s="36"/>
      <c r="L17" s="36"/>
      <c r="M17" s="28"/>
    </row>
    <row r="18" ht="32" customHeight="1" spans="1:13">
      <c r="A18" s="26"/>
      <c r="B18" s="26"/>
      <c r="C18" s="27"/>
      <c r="D18" s="28"/>
      <c r="E18" s="29"/>
      <c r="F18" s="26" t="s">
        <v>319</v>
      </c>
      <c r="G18" s="35"/>
      <c r="H18" s="35"/>
      <c r="I18" s="36"/>
      <c r="J18" s="36"/>
      <c r="K18" s="36"/>
      <c r="L18" s="36"/>
      <c r="M18" s="28"/>
    </row>
    <row r="19" ht="32" customHeight="1" spans="1:13">
      <c r="A19" s="26"/>
      <c r="B19" s="26"/>
      <c r="C19" s="27"/>
      <c r="D19" s="28"/>
      <c r="E19" s="29" t="s">
        <v>320</v>
      </c>
      <c r="F19" s="26" t="s">
        <v>321</v>
      </c>
      <c r="G19" s="34"/>
      <c r="H19" s="35"/>
      <c r="I19" s="36"/>
      <c r="J19" s="36"/>
      <c r="K19" s="36"/>
      <c r="L19" s="36"/>
      <c r="M19" s="28"/>
    </row>
    <row r="20" ht="32" customHeight="1" spans="1:13">
      <c r="A20" s="26"/>
      <c r="B20" s="26"/>
      <c r="C20" s="27"/>
      <c r="D20" s="28"/>
      <c r="E20" s="29"/>
      <c r="F20" s="26" t="s">
        <v>323</v>
      </c>
      <c r="G20" s="34"/>
      <c r="H20" s="35"/>
      <c r="I20" s="36"/>
      <c r="J20" s="36"/>
      <c r="K20" s="36"/>
      <c r="L20" s="36"/>
      <c r="M20" s="28"/>
    </row>
    <row r="21" ht="32" customHeight="1" spans="1:13">
      <c r="A21" s="26"/>
      <c r="B21" s="26"/>
      <c r="C21" s="27"/>
      <c r="D21" s="28"/>
      <c r="E21" s="29"/>
      <c r="F21" s="26" t="s">
        <v>322</v>
      </c>
      <c r="G21" s="34"/>
      <c r="H21" s="35"/>
      <c r="I21" s="36"/>
      <c r="J21" s="36"/>
      <c r="K21" s="36"/>
      <c r="L21" s="36"/>
      <c r="M21" s="28"/>
    </row>
    <row r="22" ht="32" customHeight="1" spans="1:13">
      <c r="A22" s="26"/>
      <c r="B22" s="26"/>
      <c r="C22" s="27"/>
      <c r="D22" s="28"/>
      <c r="E22" s="29" t="s">
        <v>326</v>
      </c>
      <c r="F22" s="26" t="s">
        <v>327</v>
      </c>
      <c r="G22" s="34"/>
      <c r="H22" s="35"/>
      <c r="I22" s="36"/>
      <c r="J22" s="36"/>
      <c r="K22" s="36"/>
      <c r="L22" s="36"/>
      <c r="M22" s="28"/>
    </row>
    <row r="23" ht="32" customHeight="1" spans="1:13">
      <c r="A23" s="26"/>
      <c r="B23" s="26"/>
      <c r="C23" s="27"/>
      <c r="D23" s="28"/>
      <c r="E23" s="29"/>
      <c r="F23" s="26" t="s">
        <v>329</v>
      </c>
      <c r="G23" s="34"/>
      <c r="H23" s="37"/>
      <c r="I23" s="36"/>
      <c r="J23" s="36"/>
      <c r="K23" s="36"/>
      <c r="L23" s="36"/>
      <c r="M23" s="28"/>
    </row>
    <row r="24" ht="32" customHeight="1" spans="1:13">
      <c r="A24" s="26"/>
      <c r="B24" s="26"/>
      <c r="C24" s="27"/>
      <c r="D24" s="28"/>
      <c r="E24" s="29"/>
      <c r="F24" s="26" t="s">
        <v>328</v>
      </c>
      <c r="G24" s="34"/>
      <c r="H24" s="35"/>
      <c r="I24" s="36"/>
      <c r="J24" s="36"/>
      <c r="K24" s="36"/>
      <c r="L24" s="36"/>
      <c r="M24" s="28"/>
    </row>
    <row r="25" ht="32" customHeight="1" spans="1:13">
      <c r="A25" s="26"/>
      <c r="B25" s="26"/>
      <c r="C25" s="27"/>
      <c r="D25" s="28"/>
      <c r="E25" s="29" t="s">
        <v>324</v>
      </c>
      <c r="F25" s="26" t="s">
        <v>325</v>
      </c>
      <c r="G25" s="34"/>
      <c r="H25" s="37"/>
      <c r="I25" s="36"/>
      <c r="J25" s="36"/>
      <c r="K25" s="36"/>
      <c r="L25" s="36"/>
      <c r="M25" s="28"/>
    </row>
    <row r="26" ht="32" customHeight="1" spans="1:13">
      <c r="A26" s="28"/>
      <c r="B26" s="28"/>
      <c r="C26" s="38"/>
      <c r="D26" s="28"/>
      <c r="E26" s="29" t="s">
        <v>326</v>
      </c>
      <c r="F26" s="26" t="s">
        <v>328</v>
      </c>
      <c r="G26" s="28"/>
      <c r="H26" s="28"/>
      <c r="I26" s="28"/>
      <c r="J26" s="28"/>
      <c r="K26" s="28"/>
      <c r="L26" s="28"/>
      <c r="M26" s="28"/>
    </row>
    <row r="27" ht="32" customHeight="1" spans="1:13">
      <c r="A27" s="28"/>
      <c r="B27" s="28"/>
      <c r="C27" s="38"/>
      <c r="D27" s="28"/>
      <c r="E27" s="29"/>
      <c r="F27" s="26" t="s">
        <v>327</v>
      </c>
      <c r="G27" s="28"/>
      <c r="H27" s="28"/>
      <c r="I27" s="28"/>
      <c r="J27" s="28"/>
      <c r="K27" s="28"/>
      <c r="L27" s="28"/>
      <c r="M27" s="28"/>
    </row>
    <row r="28" ht="32" customHeight="1" spans="1:13">
      <c r="A28" s="28"/>
      <c r="B28" s="28"/>
      <c r="C28" s="38"/>
      <c r="D28" s="28"/>
      <c r="E28" s="29"/>
      <c r="F28" s="26" t="s">
        <v>329</v>
      </c>
      <c r="G28" s="28"/>
      <c r="H28" s="28"/>
      <c r="I28" s="28"/>
      <c r="J28" s="28"/>
      <c r="K28" s="28"/>
      <c r="L28" s="28"/>
      <c r="M28" s="28"/>
    </row>
    <row r="29" ht="32" customHeight="1" spans="1:13">
      <c r="A29" s="28"/>
      <c r="B29" s="28"/>
      <c r="C29" s="38"/>
      <c r="D29" s="28"/>
      <c r="E29" s="29" t="s">
        <v>320</v>
      </c>
      <c r="F29" s="26" t="s">
        <v>322</v>
      </c>
      <c r="G29" s="28"/>
      <c r="H29" s="28"/>
      <c r="I29" s="28"/>
      <c r="J29" s="28"/>
      <c r="K29" s="28"/>
      <c r="L29" s="28"/>
      <c r="M29" s="28"/>
    </row>
    <row r="30" ht="32" customHeight="1" spans="1:13">
      <c r="A30" s="28"/>
      <c r="B30" s="28"/>
      <c r="C30" s="38"/>
      <c r="D30" s="28"/>
      <c r="E30" s="29"/>
      <c r="F30" s="26" t="s">
        <v>323</v>
      </c>
      <c r="G30" s="28"/>
      <c r="H30" s="28"/>
      <c r="I30" s="28"/>
      <c r="J30" s="28"/>
      <c r="K30" s="28"/>
      <c r="L30" s="28"/>
      <c r="M30" s="28"/>
    </row>
    <row r="31" ht="32" customHeight="1" spans="1:13">
      <c r="A31" s="28"/>
      <c r="B31" s="28"/>
      <c r="C31" s="38"/>
      <c r="D31" s="28"/>
      <c r="E31" s="29"/>
      <c r="F31" s="26" t="s">
        <v>321</v>
      </c>
      <c r="G31" s="28"/>
      <c r="H31" s="28"/>
      <c r="I31" s="28"/>
      <c r="J31" s="28"/>
      <c r="K31" s="28"/>
      <c r="L31" s="28"/>
      <c r="M31" s="28"/>
    </row>
    <row r="32" ht="32" customHeight="1" spans="1:13">
      <c r="A32" s="28"/>
      <c r="B32" s="28"/>
      <c r="C32" s="38"/>
      <c r="D32" s="28"/>
      <c r="E32" s="29" t="s">
        <v>316</v>
      </c>
      <c r="F32" s="26" t="s">
        <v>319</v>
      </c>
      <c r="G32" s="28"/>
      <c r="H32" s="28"/>
      <c r="I32" s="28"/>
      <c r="J32" s="28"/>
      <c r="K32" s="28"/>
      <c r="L32" s="28"/>
      <c r="M32" s="28"/>
    </row>
    <row r="33" ht="32" customHeight="1" spans="1:13">
      <c r="A33" s="28"/>
      <c r="B33" s="28"/>
      <c r="C33" s="38"/>
      <c r="D33" s="28"/>
      <c r="E33" s="29"/>
      <c r="F33" s="26" t="s">
        <v>318</v>
      </c>
      <c r="G33" s="28"/>
      <c r="H33" s="28"/>
      <c r="I33" s="28"/>
      <c r="J33" s="28"/>
      <c r="K33" s="28"/>
      <c r="L33" s="28"/>
      <c r="M33" s="28"/>
    </row>
    <row r="34" ht="32" customHeight="1" spans="1:13">
      <c r="A34" s="28"/>
      <c r="B34" s="28"/>
      <c r="C34" s="38"/>
      <c r="D34" s="28"/>
      <c r="E34" s="29"/>
      <c r="F34" s="26" t="s">
        <v>317</v>
      </c>
      <c r="G34" s="28"/>
      <c r="H34" s="28"/>
      <c r="I34" s="28"/>
      <c r="J34" s="28"/>
      <c r="K34" s="28"/>
      <c r="L34" s="28"/>
      <c r="M34" s="28"/>
    </row>
    <row r="35" ht="32" customHeight="1" spans="1:13">
      <c r="A35" s="28"/>
      <c r="B35" s="28"/>
      <c r="C35" s="38"/>
      <c r="D35" s="28"/>
      <c r="E35" s="29" t="s">
        <v>324</v>
      </c>
      <c r="F35" s="26" t="s">
        <v>325</v>
      </c>
      <c r="G35" s="28"/>
      <c r="H35" s="28"/>
      <c r="I35" s="28"/>
      <c r="J35" s="28"/>
      <c r="K35" s="28"/>
      <c r="L35" s="28"/>
      <c r="M35" s="28"/>
    </row>
    <row r="36" ht="32" customHeight="1" spans="1:13">
      <c r="A36" s="28"/>
      <c r="B36" s="28"/>
      <c r="C36" s="38"/>
      <c r="D36" s="28"/>
      <c r="E36" s="29" t="s">
        <v>324</v>
      </c>
      <c r="F36" s="26" t="s">
        <v>325</v>
      </c>
      <c r="G36" s="28"/>
      <c r="H36" s="28"/>
      <c r="I36" s="28"/>
      <c r="J36" s="28"/>
      <c r="K36" s="28"/>
      <c r="L36" s="28"/>
      <c r="M36" s="28"/>
    </row>
    <row r="37" ht="32" customHeight="1" spans="1:13">
      <c r="A37" s="28"/>
      <c r="B37" s="28"/>
      <c r="C37" s="38"/>
      <c r="D37" s="28"/>
      <c r="E37" s="29" t="s">
        <v>326</v>
      </c>
      <c r="F37" s="26" t="s">
        <v>329</v>
      </c>
      <c r="G37" s="28"/>
      <c r="H37" s="28"/>
      <c r="I37" s="28"/>
      <c r="J37" s="28"/>
      <c r="K37" s="28"/>
      <c r="L37" s="28"/>
      <c r="M37" s="28"/>
    </row>
    <row r="38" ht="32" customHeight="1" spans="1:13">
      <c r="A38" s="28"/>
      <c r="B38" s="28"/>
      <c r="C38" s="38"/>
      <c r="D38" s="28"/>
      <c r="E38" s="29"/>
      <c r="F38" s="26" t="s">
        <v>328</v>
      </c>
      <c r="G38" s="28"/>
      <c r="H38" s="28"/>
      <c r="I38" s="28"/>
      <c r="J38" s="28"/>
      <c r="K38" s="28"/>
      <c r="L38" s="28"/>
      <c r="M38" s="28"/>
    </row>
    <row r="39" ht="32" customHeight="1" spans="1:13">
      <c r="A39" s="28"/>
      <c r="B39" s="28"/>
      <c r="C39" s="38"/>
      <c r="D39" s="28"/>
      <c r="E39" s="29"/>
      <c r="F39" s="26" t="s">
        <v>327</v>
      </c>
      <c r="G39" s="28"/>
      <c r="H39" s="28"/>
      <c r="I39" s="28"/>
      <c r="J39" s="28"/>
      <c r="K39" s="28"/>
      <c r="L39" s="28"/>
      <c r="M39" s="28"/>
    </row>
    <row r="40" ht="32" customHeight="1" spans="1:13">
      <c r="A40" s="28"/>
      <c r="B40" s="28"/>
      <c r="C40" s="38"/>
      <c r="D40" s="28"/>
      <c r="E40" s="29" t="s">
        <v>320</v>
      </c>
      <c r="F40" s="26" t="s">
        <v>322</v>
      </c>
      <c r="G40" s="28"/>
      <c r="H40" s="28"/>
      <c r="I40" s="28"/>
      <c r="J40" s="28"/>
      <c r="K40" s="28"/>
      <c r="L40" s="28"/>
      <c r="M40" s="28"/>
    </row>
    <row r="41" ht="32" customHeight="1" spans="1:13">
      <c r="A41" s="28"/>
      <c r="B41" s="28"/>
      <c r="C41" s="38"/>
      <c r="D41" s="28"/>
      <c r="E41" s="29"/>
      <c r="F41" s="26" t="s">
        <v>321</v>
      </c>
      <c r="G41" s="28"/>
      <c r="H41" s="28"/>
      <c r="I41" s="28"/>
      <c r="J41" s="28"/>
      <c r="K41" s="28"/>
      <c r="L41" s="28"/>
      <c r="M41" s="28"/>
    </row>
    <row r="42" ht="32" customHeight="1" spans="1:13">
      <c r="A42" s="28"/>
      <c r="B42" s="28"/>
      <c r="C42" s="38"/>
      <c r="D42" s="28"/>
      <c r="E42" s="29"/>
      <c r="F42" s="26" t="s">
        <v>323</v>
      </c>
      <c r="G42" s="28"/>
      <c r="H42" s="28"/>
      <c r="I42" s="28"/>
      <c r="J42" s="28"/>
      <c r="K42" s="28"/>
      <c r="L42" s="28"/>
      <c r="M42" s="28"/>
    </row>
    <row r="43" ht="32" customHeight="1" spans="1:13">
      <c r="A43" s="28"/>
      <c r="B43" s="28"/>
      <c r="C43" s="38"/>
      <c r="D43" s="28"/>
      <c r="E43" s="29" t="s">
        <v>316</v>
      </c>
      <c r="F43" s="26" t="s">
        <v>319</v>
      </c>
      <c r="G43" s="28"/>
      <c r="H43" s="28"/>
      <c r="I43" s="28"/>
      <c r="J43" s="28"/>
      <c r="K43" s="28"/>
      <c r="L43" s="28"/>
      <c r="M43" s="28"/>
    </row>
    <row r="44" ht="32" customHeight="1" spans="1:13">
      <c r="A44" s="28"/>
      <c r="B44" s="28"/>
      <c r="C44" s="38"/>
      <c r="D44" s="28"/>
      <c r="E44" s="29"/>
      <c r="F44" s="26" t="s">
        <v>318</v>
      </c>
      <c r="G44" s="28"/>
      <c r="H44" s="28"/>
      <c r="I44" s="28"/>
      <c r="J44" s="28"/>
      <c r="K44" s="28"/>
      <c r="L44" s="28"/>
      <c r="M44" s="28"/>
    </row>
    <row r="45" ht="32" customHeight="1" spans="1:13">
      <c r="A45" s="28"/>
      <c r="B45" s="28"/>
      <c r="C45" s="38"/>
      <c r="D45" s="28"/>
      <c r="E45" s="29"/>
      <c r="F45" s="26" t="s">
        <v>317</v>
      </c>
      <c r="G45" s="28"/>
      <c r="H45" s="28"/>
      <c r="I45" s="28"/>
      <c r="J45" s="28"/>
      <c r="K45" s="28"/>
      <c r="L45" s="28"/>
      <c r="M45" s="28"/>
    </row>
    <row r="46" ht="43.1" customHeight="1" spans="1:13">
      <c r="A46" s="28"/>
      <c r="B46" s="28"/>
      <c r="C46" s="38"/>
      <c r="D46" s="28"/>
      <c r="E46" s="29" t="s">
        <v>316</v>
      </c>
      <c r="F46" s="26" t="s">
        <v>317</v>
      </c>
      <c r="G46" s="28"/>
      <c r="H46" s="28"/>
      <c r="I46" s="28"/>
      <c r="J46" s="28"/>
      <c r="K46" s="28"/>
      <c r="L46" s="28"/>
      <c r="M46" s="28"/>
    </row>
    <row r="47" ht="43.1" customHeight="1" spans="1:13">
      <c r="A47" s="28"/>
      <c r="B47" s="28"/>
      <c r="C47" s="38"/>
      <c r="D47" s="28"/>
      <c r="E47" s="29"/>
      <c r="F47" s="26" t="s">
        <v>318</v>
      </c>
      <c r="G47" s="28"/>
      <c r="H47" s="28"/>
      <c r="I47" s="28"/>
      <c r="J47" s="28"/>
      <c r="K47" s="28"/>
      <c r="L47" s="28"/>
      <c r="M47" s="28"/>
    </row>
    <row r="48" ht="43.1" customHeight="1" spans="1:13">
      <c r="A48" s="28"/>
      <c r="B48" s="28"/>
      <c r="C48" s="38"/>
      <c r="D48" s="28"/>
      <c r="E48" s="29"/>
      <c r="F48" s="26" t="s">
        <v>319</v>
      </c>
      <c r="G48" s="28"/>
      <c r="H48" s="28"/>
      <c r="I48" s="28"/>
      <c r="J48" s="28"/>
      <c r="K48" s="28"/>
      <c r="L48" s="28"/>
      <c r="M48" s="28"/>
    </row>
    <row r="49" ht="43.1" customHeight="1" spans="1:13">
      <c r="A49" s="28"/>
      <c r="B49" s="28"/>
      <c r="C49" s="38"/>
      <c r="D49" s="28"/>
      <c r="E49" s="29" t="s">
        <v>320</v>
      </c>
      <c r="F49" s="26" t="s">
        <v>321</v>
      </c>
      <c r="G49" s="28"/>
      <c r="H49" s="28"/>
      <c r="I49" s="28"/>
      <c r="J49" s="28"/>
      <c r="K49" s="28"/>
      <c r="L49" s="28"/>
      <c r="M49" s="28"/>
    </row>
    <row r="50" ht="43.1" customHeight="1" spans="1:13">
      <c r="A50" s="28"/>
      <c r="B50" s="28"/>
      <c r="C50" s="38"/>
      <c r="D50" s="28"/>
      <c r="E50" s="29"/>
      <c r="F50" s="26" t="s">
        <v>322</v>
      </c>
      <c r="G50" s="28"/>
      <c r="H50" s="28"/>
      <c r="I50" s="28"/>
      <c r="J50" s="28"/>
      <c r="K50" s="28"/>
      <c r="L50" s="28"/>
      <c r="M50" s="28"/>
    </row>
    <row r="51" ht="43.1" customHeight="1" spans="1:13">
      <c r="A51" s="28"/>
      <c r="B51" s="28"/>
      <c r="C51" s="38"/>
      <c r="D51" s="28"/>
      <c r="E51" s="29"/>
      <c r="F51" s="26" t="s">
        <v>323</v>
      </c>
      <c r="G51" s="28"/>
      <c r="H51" s="28"/>
      <c r="I51" s="28"/>
      <c r="J51" s="28"/>
      <c r="K51" s="28"/>
      <c r="L51" s="28"/>
      <c r="M51" s="28"/>
    </row>
    <row r="52" ht="43.1" customHeight="1" spans="1:13">
      <c r="A52" s="28"/>
      <c r="B52" s="28"/>
      <c r="C52" s="38"/>
      <c r="D52" s="28"/>
      <c r="E52" s="29" t="s">
        <v>324</v>
      </c>
      <c r="F52" s="26" t="s">
        <v>325</v>
      </c>
      <c r="G52" s="28"/>
      <c r="H52" s="28"/>
      <c r="I52" s="28"/>
      <c r="J52" s="28"/>
      <c r="K52" s="28"/>
      <c r="L52" s="28"/>
      <c r="M52" s="28"/>
    </row>
    <row r="53" ht="43.1" customHeight="1" spans="1:13">
      <c r="A53" s="28"/>
      <c r="B53" s="28"/>
      <c r="C53" s="38"/>
      <c r="D53" s="28"/>
      <c r="E53" s="29" t="s">
        <v>326</v>
      </c>
      <c r="F53" s="26" t="s">
        <v>327</v>
      </c>
      <c r="G53" s="28"/>
      <c r="H53" s="28"/>
      <c r="I53" s="28"/>
      <c r="J53" s="28"/>
      <c r="K53" s="28"/>
      <c r="L53" s="28"/>
      <c r="M53" s="28"/>
    </row>
    <row r="54" ht="43.1" customHeight="1" spans="1:13">
      <c r="A54" s="28"/>
      <c r="B54" s="28"/>
      <c r="C54" s="38"/>
      <c r="D54" s="28"/>
      <c r="E54" s="29"/>
      <c r="F54" s="26" t="s">
        <v>328</v>
      </c>
      <c r="G54" s="28"/>
      <c r="H54" s="28"/>
      <c r="I54" s="28"/>
      <c r="J54" s="28"/>
      <c r="K54" s="28"/>
      <c r="L54" s="28"/>
      <c r="M54" s="28"/>
    </row>
    <row r="55" ht="43.1" customHeight="1" spans="1:13">
      <c r="A55" s="28"/>
      <c r="B55" s="28"/>
      <c r="C55" s="38"/>
      <c r="D55" s="28"/>
      <c r="E55" s="29"/>
      <c r="F55" s="26" t="s">
        <v>329</v>
      </c>
      <c r="G55" s="28"/>
      <c r="H55" s="28"/>
      <c r="I55" s="28"/>
      <c r="J55" s="28"/>
      <c r="K55" s="28"/>
      <c r="L55" s="28"/>
      <c r="M55" s="28"/>
    </row>
    <row r="56" ht="43.1" customHeight="1" spans="1:13">
      <c r="A56" s="28"/>
      <c r="B56" s="28"/>
      <c r="C56" s="38"/>
      <c r="D56" s="28"/>
      <c r="E56" s="29" t="s">
        <v>316</v>
      </c>
      <c r="F56" s="26" t="s">
        <v>317</v>
      </c>
      <c r="G56" s="28"/>
      <c r="H56" s="28"/>
      <c r="I56" s="28"/>
      <c r="J56" s="28"/>
      <c r="K56" s="28"/>
      <c r="L56" s="28"/>
      <c r="M56" s="28"/>
    </row>
    <row r="57" ht="43.1" customHeight="1" spans="1:13">
      <c r="A57" s="28"/>
      <c r="B57" s="28"/>
      <c r="C57" s="38"/>
      <c r="D57" s="28"/>
      <c r="E57" s="29"/>
      <c r="F57" s="26" t="s">
        <v>318</v>
      </c>
      <c r="G57" s="28"/>
      <c r="H57" s="28"/>
      <c r="I57" s="28"/>
      <c r="J57" s="28"/>
      <c r="K57" s="28"/>
      <c r="L57" s="28"/>
      <c r="M57" s="28"/>
    </row>
    <row r="58" ht="43.1" customHeight="1" spans="1:13">
      <c r="A58" s="28"/>
      <c r="B58" s="28"/>
      <c r="C58" s="38"/>
      <c r="D58" s="28"/>
      <c r="E58" s="29"/>
      <c r="F58" s="26" t="s">
        <v>319</v>
      </c>
      <c r="G58" s="28"/>
      <c r="H58" s="28"/>
      <c r="I58" s="28"/>
      <c r="J58" s="28"/>
      <c r="K58" s="28"/>
      <c r="L58" s="28"/>
      <c r="M58" s="28"/>
    </row>
    <row r="59" ht="43.1" customHeight="1" spans="1:13">
      <c r="A59" s="28"/>
      <c r="B59" s="28"/>
      <c r="C59" s="38"/>
      <c r="D59" s="28"/>
      <c r="E59" s="29" t="s">
        <v>320</v>
      </c>
      <c r="F59" s="26" t="s">
        <v>321</v>
      </c>
      <c r="G59" s="28"/>
      <c r="H59" s="28"/>
      <c r="I59" s="28"/>
      <c r="J59" s="28"/>
      <c r="K59" s="28"/>
      <c r="L59" s="28"/>
      <c r="M59" s="28"/>
    </row>
    <row r="60" ht="43.1" customHeight="1" spans="1:13">
      <c r="A60" s="28"/>
      <c r="B60" s="28"/>
      <c r="C60" s="38"/>
      <c r="D60" s="28"/>
      <c r="E60" s="29"/>
      <c r="F60" s="26" t="s">
        <v>323</v>
      </c>
      <c r="G60" s="28"/>
      <c r="H60" s="28"/>
      <c r="I60" s="28"/>
      <c r="J60" s="28"/>
      <c r="K60" s="28"/>
      <c r="L60" s="28"/>
      <c r="M60" s="28"/>
    </row>
    <row r="61" ht="43.1" customHeight="1" spans="1:13">
      <c r="A61" s="28"/>
      <c r="B61" s="28"/>
      <c r="C61" s="38"/>
      <c r="D61" s="28"/>
      <c r="E61" s="29"/>
      <c r="F61" s="26" t="s">
        <v>322</v>
      </c>
      <c r="G61" s="28"/>
      <c r="H61" s="28"/>
      <c r="I61" s="28"/>
      <c r="J61" s="28"/>
      <c r="K61" s="28"/>
      <c r="L61" s="28"/>
      <c r="M61" s="28"/>
    </row>
    <row r="62" ht="43.1" customHeight="1" spans="1:13">
      <c r="A62" s="28"/>
      <c r="B62" s="28"/>
      <c r="C62" s="38"/>
      <c r="D62" s="28"/>
      <c r="E62" s="29" t="s">
        <v>326</v>
      </c>
      <c r="F62" s="26" t="s">
        <v>327</v>
      </c>
      <c r="G62" s="28"/>
      <c r="H62" s="28"/>
      <c r="I62" s="28"/>
      <c r="J62" s="28"/>
      <c r="K62" s="28"/>
      <c r="L62" s="28"/>
      <c r="M62" s="28"/>
    </row>
    <row r="63" ht="43.1" customHeight="1" spans="1:13">
      <c r="A63" s="28"/>
      <c r="B63" s="28"/>
      <c r="C63" s="38"/>
      <c r="D63" s="28"/>
      <c r="E63" s="29"/>
      <c r="F63" s="26" t="s">
        <v>328</v>
      </c>
      <c r="G63" s="28"/>
      <c r="H63" s="28"/>
      <c r="I63" s="28"/>
      <c r="J63" s="28"/>
      <c r="K63" s="28"/>
      <c r="L63" s="28"/>
      <c r="M63" s="28"/>
    </row>
    <row r="64" ht="43.1" customHeight="1" spans="1:13">
      <c r="A64" s="28"/>
      <c r="B64" s="28"/>
      <c r="C64" s="38"/>
      <c r="D64" s="28"/>
      <c r="E64" s="29"/>
      <c r="F64" s="26" t="s">
        <v>329</v>
      </c>
      <c r="G64" s="28"/>
      <c r="H64" s="28"/>
      <c r="I64" s="28"/>
      <c r="J64" s="28"/>
      <c r="K64" s="28"/>
      <c r="L64" s="28"/>
      <c r="M64" s="28"/>
    </row>
    <row r="65" ht="43.1" customHeight="1" spans="1:13">
      <c r="A65" s="28"/>
      <c r="B65" s="28"/>
      <c r="C65" s="38"/>
      <c r="D65" s="28"/>
      <c r="E65" s="29" t="s">
        <v>324</v>
      </c>
      <c r="F65" s="26" t="s">
        <v>325</v>
      </c>
      <c r="G65" s="28"/>
      <c r="H65" s="28"/>
      <c r="I65" s="28"/>
      <c r="J65" s="28"/>
      <c r="K65" s="28"/>
      <c r="L65" s="28"/>
      <c r="M65" s="28"/>
    </row>
    <row r="66" ht="43.1" customHeight="1" spans="1:13">
      <c r="A66" s="28"/>
      <c r="B66" s="28"/>
      <c r="C66" s="38"/>
      <c r="D66" s="28"/>
      <c r="E66" s="29" t="s">
        <v>316</v>
      </c>
      <c r="F66" s="26" t="s">
        <v>317</v>
      </c>
      <c r="G66" s="28"/>
      <c r="H66" s="28"/>
      <c r="I66" s="28"/>
      <c r="J66" s="28"/>
      <c r="K66" s="28"/>
      <c r="L66" s="28"/>
      <c r="M66" s="28"/>
    </row>
    <row r="67" ht="43.1" customHeight="1" spans="1:13">
      <c r="A67" s="28"/>
      <c r="B67" s="28"/>
      <c r="C67" s="38"/>
      <c r="D67" s="28"/>
      <c r="E67" s="29"/>
      <c r="F67" s="26" t="s">
        <v>318</v>
      </c>
      <c r="G67" s="28"/>
      <c r="H67" s="28"/>
      <c r="I67" s="28"/>
      <c r="J67" s="28"/>
      <c r="K67" s="28"/>
      <c r="L67" s="28"/>
      <c r="M67" s="28"/>
    </row>
    <row r="68" ht="43.1" customHeight="1" spans="1:13">
      <c r="A68" s="28"/>
      <c r="B68" s="28"/>
      <c r="C68" s="38"/>
      <c r="D68" s="28"/>
      <c r="E68" s="29"/>
      <c r="F68" s="26" t="s">
        <v>319</v>
      </c>
      <c r="G68" s="28"/>
      <c r="H68" s="28"/>
      <c r="I68" s="28"/>
      <c r="J68" s="28"/>
      <c r="K68" s="28"/>
      <c r="L68" s="28"/>
      <c r="M68" s="28"/>
    </row>
    <row r="69" ht="43.1" customHeight="1" spans="1:13">
      <c r="A69" s="28"/>
      <c r="B69" s="28"/>
      <c r="C69" s="38"/>
      <c r="D69" s="28"/>
      <c r="E69" s="29" t="s">
        <v>324</v>
      </c>
      <c r="F69" s="26" t="s">
        <v>325</v>
      </c>
      <c r="G69" s="28"/>
      <c r="H69" s="28"/>
      <c r="I69" s="28"/>
      <c r="J69" s="28"/>
      <c r="K69" s="28"/>
      <c r="L69" s="28"/>
      <c r="M69" s="28"/>
    </row>
    <row r="70" ht="43.1" customHeight="1" spans="1:13">
      <c r="A70" s="28"/>
      <c r="B70" s="28"/>
      <c r="C70" s="38"/>
      <c r="D70" s="28"/>
      <c r="E70" s="29" t="s">
        <v>326</v>
      </c>
      <c r="F70" s="26" t="s">
        <v>329</v>
      </c>
      <c r="G70" s="28"/>
      <c r="H70" s="28"/>
      <c r="I70" s="28"/>
      <c r="J70" s="28"/>
      <c r="K70" s="28"/>
      <c r="L70" s="28"/>
      <c r="M70" s="28"/>
    </row>
    <row r="71" ht="43.1" customHeight="1" spans="1:13">
      <c r="A71" s="28"/>
      <c r="B71" s="28"/>
      <c r="C71" s="38"/>
      <c r="D71" s="28"/>
      <c r="E71" s="29"/>
      <c r="F71" s="26" t="s">
        <v>328</v>
      </c>
      <c r="G71" s="28"/>
      <c r="H71" s="28"/>
      <c r="I71" s="28"/>
      <c r="J71" s="28"/>
      <c r="K71" s="28"/>
      <c r="L71" s="28"/>
      <c r="M71" s="28"/>
    </row>
    <row r="72" ht="43.1" customHeight="1" spans="1:13">
      <c r="A72" s="28"/>
      <c r="B72" s="28"/>
      <c r="C72" s="38"/>
      <c r="D72" s="28"/>
      <c r="E72" s="29"/>
      <c r="F72" s="26" t="s">
        <v>327</v>
      </c>
      <c r="G72" s="28"/>
      <c r="H72" s="28"/>
      <c r="I72" s="28"/>
      <c r="J72" s="28"/>
      <c r="K72" s="28"/>
      <c r="L72" s="28"/>
      <c r="M72" s="28"/>
    </row>
    <row r="73" ht="43.1" customHeight="1" spans="1:13">
      <c r="A73" s="28"/>
      <c r="B73" s="28"/>
      <c r="C73" s="38"/>
      <c r="D73" s="28"/>
      <c r="E73" s="29" t="s">
        <v>320</v>
      </c>
      <c r="F73" s="26" t="s">
        <v>322</v>
      </c>
      <c r="G73" s="28"/>
      <c r="H73" s="28"/>
      <c r="I73" s="28"/>
      <c r="J73" s="28"/>
      <c r="K73" s="28"/>
      <c r="L73" s="28"/>
      <c r="M73" s="28"/>
    </row>
    <row r="74" ht="43.1" customHeight="1" spans="1:13">
      <c r="A74" s="28"/>
      <c r="B74" s="28"/>
      <c r="C74" s="38"/>
      <c r="D74" s="28"/>
      <c r="E74" s="29"/>
      <c r="F74" s="26" t="s">
        <v>323</v>
      </c>
      <c r="G74" s="28"/>
      <c r="H74" s="28"/>
      <c r="I74" s="28"/>
      <c r="J74" s="28"/>
      <c r="K74" s="28"/>
      <c r="L74" s="28"/>
      <c r="M74" s="28"/>
    </row>
    <row r="75" ht="43.1" customHeight="1" spans="1:13">
      <c r="A75" s="28"/>
      <c r="B75" s="28"/>
      <c r="C75" s="38"/>
      <c r="D75" s="28"/>
      <c r="E75" s="29"/>
      <c r="F75" s="26" t="s">
        <v>321</v>
      </c>
      <c r="G75" s="28"/>
      <c r="H75" s="28"/>
      <c r="I75" s="28"/>
      <c r="J75" s="28"/>
      <c r="K75" s="28"/>
      <c r="L75" s="28"/>
      <c r="M75" s="28"/>
    </row>
    <row r="76" ht="43.1" customHeight="1" spans="1:13">
      <c r="A76" s="28"/>
      <c r="B76" s="28"/>
      <c r="C76" s="38"/>
      <c r="D76" s="28"/>
      <c r="E76" s="29" t="s">
        <v>316</v>
      </c>
      <c r="F76" s="26" t="s">
        <v>317</v>
      </c>
      <c r="G76" s="28"/>
      <c r="H76" s="28"/>
      <c r="I76" s="28"/>
      <c r="J76" s="28"/>
      <c r="K76" s="28"/>
      <c r="L76" s="28"/>
      <c r="M76" s="28"/>
    </row>
    <row r="77" ht="43.1" customHeight="1" spans="1:13">
      <c r="A77" s="28"/>
      <c r="B77" s="28"/>
      <c r="C77" s="38"/>
      <c r="D77" s="28"/>
      <c r="E77" s="29"/>
      <c r="F77" s="26" t="s">
        <v>319</v>
      </c>
      <c r="G77" s="28"/>
      <c r="H77" s="28"/>
      <c r="I77" s="28"/>
      <c r="J77" s="28"/>
      <c r="K77" s="28"/>
      <c r="L77" s="28"/>
      <c r="M77" s="28"/>
    </row>
    <row r="78" ht="43.1" customHeight="1" spans="1:13">
      <c r="A78" s="28"/>
      <c r="B78" s="28"/>
      <c r="C78" s="38"/>
      <c r="D78" s="28"/>
      <c r="E78" s="29"/>
      <c r="F78" s="26" t="s">
        <v>318</v>
      </c>
      <c r="G78" s="28"/>
      <c r="H78" s="28"/>
      <c r="I78" s="28"/>
      <c r="J78" s="28"/>
      <c r="K78" s="28"/>
      <c r="L78" s="28"/>
      <c r="M78" s="28"/>
    </row>
    <row r="79" ht="43.1" customHeight="1" spans="1:13">
      <c r="A79" s="28"/>
      <c r="B79" s="28"/>
      <c r="C79" s="38"/>
      <c r="D79" s="28"/>
      <c r="E79" s="29" t="s">
        <v>326</v>
      </c>
      <c r="F79" s="26" t="s">
        <v>329</v>
      </c>
      <c r="G79" s="28"/>
      <c r="H79" s="28"/>
      <c r="I79" s="28"/>
      <c r="J79" s="28"/>
      <c r="K79" s="28"/>
      <c r="L79" s="28"/>
      <c r="M79" s="28"/>
    </row>
    <row r="80" ht="43.1" customHeight="1" spans="1:13">
      <c r="A80" s="28"/>
      <c r="B80" s="28"/>
      <c r="C80" s="38"/>
      <c r="D80" s="28"/>
      <c r="E80" s="29"/>
      <c r="F80" s="26" t="s">
        <v>328</v>
      </c>
      <c r="G80" s="28"/>
      <c r="H80" s="28"/>
      <c r="I80" s="28"/>
      <c r="J80" s="28"/>
      <c r="K80" s="28"/>
      <c r="L80" s="28"/>
      <c r="M80" s="28"/>
    </row>
    <row r="81" ht="43.1" customHeight="1" spans="1:13">
      <c r="A81" s="28"/>
      <c r="B81" s="28"/>
      <c r="C81" s="38"/>
      <c r="D81" s="28"/>
      <c r="E81" s="29"/>
      <c r="F81" s="26" t="s">
        <v>327</v>
      </c>
      <c r="G81" s="28"/>
      <c r="H81" s="28"/>
      <c r="I81" s="28"/>
      <c r="J81" s="28"/>
      <c r="K81" s="28"/>
      <c r="L81" s="28"/>
      <c r="M81" s="28"/>
    </row>
    <row r="82" ht="43.1" customHeight="1" spans="1:13">
      <c r="A82" s="28"/>
      <c r="B82" s="28"/>
      <c r="C82" s="38"/>
      <c r="D82" s="28"/>
      <c r="E82" s="29" t="s">
        <v>324</v>
      </c>
      <c r="F82" s="26" t="s">
        <v>325</v>
      </c>
      <c r="G82" s="28"/>
      <c r="H82" s="28"/>
      <c r="I82" s="28"/>
      <c r="J82" s="28"/>
      <c r="K82" s="28"/>
      <c r="L82" s="28"/>
      <c r="M82" s="28"/>
    </row>
    <row r="83" ht="43.1" customHeight="1" spans="1:13">
      <c r="A83" s="28"/>
      <c r="B83" s="28"/>
      <c r="C83" s="38"/>
      <c r="D83" s="28"/>
      <c r="E83" s="29" t="s">
        <v>320</v>
      </c>
      <c r="F83" s="26" t="s">
        <v>323</v>
      </c>
      <c r="G83" s="28"/>
      <c r="H83" s="28"/>
      <c r="I83" s="28"/>
      <c r="J83" s="28"/>
      <c r="K83" s="28"/>
      <c r="L83" s="28"/>
      <c r="M83" s="28"/>
    </row>
    <row r="84" ht="43.1" customHeight="1" spans="1:13">
      <c r="A84" s="28"/>
      <c r="B84" s="28"/>
      <c r="C84" s="38"/>
      <c r="D84" s="28"/>
      <c r="E84" s="29"/>
      <c r="F84" s="26" t="s">
        <v>321</v>
      </c>
      <c r="G84" s="28"/>
      <c r="H84" s="28"/>
      <c r="I84" s="28"/>
      <c r="J84" s="28"/>
      <c r="K84" s="28"/>
      <c r="L84" s="28"/>
      <c r="M84" s="28"/>
    </row>
    <row r="85" ht="43.1" customHeight="1" spans="1:13">
      <c r="A85" s="28"/>
      <c r="B85" s="28"/>
      <c r="C85" s="38"/>
      <c r="D85" s="28"/>
      <c r="E85" s="29"/>
      <c r="F85" s="26" t="s">
        <v>322</v>
      </c>
      <c r="G85" s="28"/>
      <c r="H85" s="28"/>
      <c r="I85" s="28"/>
      <c r="J85" s="28"/>
      <c r="K85" s="28"/>
      <c r="L85" s="28"/>
      <c r="M85" s="28"/>
    </row>
    <row r="86" ht="43.1" customHeight="1" spans="1:13">
      <c r="A86" s="28"/>
      <c r="B86" s="28"/>
      <c r="C86" s="38"/>
      <c r="D86" s="28"/>
      <c r="E86" s="29" t="s">
        <v>316</v>
      </c>
      <c r="F86" s="26" t="s">
        <v>317</v>
      </c>
      <c r="G86" s="28"/>
      <c r="H86" s="28"/>
      <c r="I86" s="28"/>
      <c r="J86" s="28"/>
      <c r="K86" s="28"/>
      <c r="L86" s="28"/>
      <c r="M86" s="28"/>
    </row>
    <row r="87" ht="43.1" customHeight="1" spans="1:13">
      <c r="A87" s="28"/>
      <c r="B87" s="28"/>
      <c r="C87" s="38"/>
      <c r="D87" s="28"/>
      <c r="E87" s="29"/>
      <c r="F87" s="26" t="s">
        <v>318</v>
      </c>
      <c r="G87" s="28"/>
      <c r="H87" s="28"/>
      <c r="I87" s="28"/>
      <c r="J87" s="28"/>
      <c r="K87" s="28"/>
      <c r="L87" s="28"/>
      <c r="M87" s="28"/>
    </row>
    <row r="88" ht="43.1" customHeight="1" spans="1:13">
      <c r="A88" s="28"/>
      <c r="B88" s="28"/>
      <c r="C88" s="38"/>
      <c r="D88" s="28"/>
      <c r="E88" s="29"/>
      <c r="F88" s="26" t="s">
        <v>319</v>
      </c>
      <c r="G88" s="28"/>
      <c r="H88" s="28"/>
      <c r="I88" s="28"/>
      <c r="J88" s="28"/>
      <c r="K88" s="28"/>
      <c r="L88" s="28"/>
      <c r="M88" s="28"/>
    </row>
    <row r="89" ht="43.1" customHeight="1" spans="1:13">
      <c r="A89" s="28"/>
      <c r="B89" s="28"/>
      <c r="C89" s="38"/>
      <c r="D89" s="28"/>
      <c r="E89" s="29" t="s">
        <v>320</v>
      </c>
      <c r="F89" s="26" t="s">
        <v>321</v>
      </c>
      <c r="G89" s="28"/>
      <c r="H89" s="28"/>
      <c r="I89" s="28"/>
      <c r="J89" s="28"/>
      <c r="K89" s="28"/>
      <c r="L89" s="28"/>
      <c r="M89" s="28"/>
    </row>
    <row r="90" ht="43.1" customHeight="1" spans="1:13">
      <c r="A90" s="28"/>
      <c r="B90" s="28"/>
      <c r="C90" s="38"/>
      <c r="D90" s="28"/>
      <c r="E90" s="29"/>
      <c r="F90" s="26" t="s">
        <v>322</v>
      </c>
      <c r="G90" s="28"/>
      <c r="H90" s="28"/>
      <c r="I90" s="28"/>
      <c r="J90" s="28"/>
      <c r="K90" s="28"/>
      <c r="L90" s="28"/>
      <c r="M90" s="28"/>
    </row>
    <row r="91" ht="43.1" customHeight="1" spans="1:13">
      <c r="A91" s="28"/>
      <c r="B91" s="28"/>
      <c r="C91" s="38"/>
      <c r="D91" s="28"/>
      <c r="E91" s="29"/>
      <c r="F91" s="26" t="s">
        <v>323</v>
      </c>
      <c r="G91" s="28"/>
      <c r="H91" s="28"/>
      <c r="I91" s="28"/>
      <c r="J91" s="28"/>
      <c r="K91" s="28"/>
      <c r="L91" s="28"/>
      <c r="M91" s="28"/>
    </row>
    <row r="92" ht="43.1" customHeight="1" spans="1:13">
      <c r="A92" s="28"/>
      <c r="B92" s="28"/>
      <c r="C92" s="38"/>
      <c r="D92" s="28"/>
      <c r="E92" s="29" t="s">
        <v>324</v>
      </c>
      <c r="F92" s="26" t="s">
        <v>325</v>
      </c>
      <c r="G92" s="28"/>
      <c r="H92" s="28"/>
      <c r="I92" s="28"/>
      <c r="J92" s="28"/>
      <c r="K92" s="28"/>
      <c r="L92" s="28"/>
      <c r="M92" s="28"/>
    </row>
    <row r="93" ht="43.1" customHeight="1" spans="1:13">
      <c r="A93" s="28"/>
      <c r="B93" s="28"/>
      <c r="C93" s="38"/>
      <c r="D93" s="28"/>
      <c r="E93" s="29" t="s">
        <v>326</v>
      </c>
      <c r="F93" s="26" t="s">
        <v>327</v>
      </c>
      <c r="G93" s="28"/>
      <c r="H93" s="28"/>
      <c r="I93" s="28"/>
      <c r="J93" s="28"/>
      <c r="K93" s="28"/>
      <c r="L93" s="28"/>
      <c r="M93" s="28"/>
    </row>
    <row r="94" ht="43.1" customHeight="1" spans="1:13">
      <c r="A94" s="28"/>
      <c r="B94" s="28"/>
      <c r="C94" s="38"/>
      <c r="D94" s="28"/>
      <c r="E94" s="29"/>
      <c r="F94" s="26" t="s">
        <v>328</v>
      </c>
      <c r="G94" s="28"/>
      <c r="H94" s="28"/>
      <c r="I94" s="28"/>
      <c r="J94" s="28"/>
      <c r="K94" s="28"/>
      <c r="L94" s="28"/>
      <c r="M94" s="28"/>
    </row>
    <row r="95" ht="43.1" customHeight="1" spans="1:13">
      <c r="A95" s="28"/>
      <c r="B95" s="28"/>
      <c r="C95" s="38"/>
      <c r="D95" s="28"/>
      <c r="E95" s="29"/>
      <c r="F95" s="26" t="s">
        <v>329</v>
      </c>
      <c r="G95" s="28"/>
      <c r="H95" s="28"/>
      <c r="I95" s="28"/>
      <c r="J95" s="28"/>
      <c r="K95" s="28"/>
      <c r="L95" s="28"/>
      <c r="M95" s="28"/>
    </row>
    <row r="96" ht="43.1" customHeight="1" spans="1:13">
      <c r="A96" s="28"/>
      <c r="B96" s="28"/>
      <c r="C96" s="38"/>
      <c r="D96" s="28"/>
      <c r="E96" s="29" t="s">
        <v>320</v>
      </c>
      <c r="F96" s="26" t="s">
        <v>323</v>
      </c>
      <c r="G96" s="28"/>
      <c r="H96" s="28"/>
      <c r="I96" s="28"/>
      <c r="J96" s="28"/>
      <c r="K96" s="28"/>
      <c r="L96" s="28"/>
      <c r="M96" s="28"/>
    </row>
    <row r="97" ht="43.1" customHeight="1" spans="1:13">
      <c r="A97" s="28"/>
      <c r="B97" s="28"/>
      <c r="C97" s="38"/>
      <c r="D97" s="28"/>
      <c r="E97" s="29"/>
      <c r="F97" s="26" t="s">
        <v>322</v>
      </c>
      <c r="G97" s="28"/>
      <c r="H97" s="28"/>
      <c r="I97" s="28"/>
      <c r="J97" s="28"/>
      <c r="K97" s="28"/>
      <c r="L97" s="28"/>
      <c r="M97" s="28"/>
    </row>
    <row r="98" ht="43.1" customHeight="1" spans="1:13">
      <c r="A98" s="28"/>
      <c r="B98" s="28"/>
      <c r="C98" s="38"/>
      <c r="D98" s="28"/>
      <c r="E98" s="29"/>
      <c r="F98" s="26" t="s">
        <v>321</v>
      </c>
      <c r="G98" s="28"/>
      <c r="H98" s="28"/>
      <c r="I98" s="28"/>
      <c r="J98" s="28"/>
      <c r="K98" s="28"/>
      <c r="L98" s="28"/>
      <c r="M98" s="28"/>
    </row>
    <row r="99" ht="43.1" customHeight="1" spans="1:13">
      <c r="A99" s="28"/>
      <c r="B99" s="28"/>
      <c r="C99" s="38"/>
      <c r="D99" s="28"/>
      <c r="E99" s="29" t="s">
        <v>326</v>
      </c>
      <c r="F99" s="26" t="s">
        <v>327</v>
      </c>
      <c r="G99" s="28"/>
      <c r="H99" s="28"/>
      <c r="I99" s="28"/>
      <c r="J99" s="28"/>
      <c r="K99" s="28"/>
      <c r="L99" s="28"/>
      <c r="M99" s="28"/>
    </row>
    <row r="100" ht="43.1" customHeight="1" spans="1:13">
      <c r="A100" s="28"/>
      <c r="B100" s="28"/>
      <c r="C100" s="38"/>
      <c r="D100" s="28"/>
      <c r="E100" s="29"/>
      <c r="F100" s="26" t="s">
        <v>328</v>
      </c>
      <c r="G100" s="28"/>
      <c r="H100" s="28"/>
      <c r="I100" s="28"/>
      <c r="J100" s="28"/>
      <c r="K100" s="28"/>
      <c r="L100" s="28"/>
      <c r="M100" s="28"/>
    </row>
    <row r="101" ht="43.1" customHeight="1" spans="1:13">
      <c r="A101" s="28"/>
      <c r="B101" s="28"/>
      <c r="C101" s="38"/>
      <c r="D101" s="28"/>
      <c r="E101" s="29"/>
      <c r="F101" s="26" t="s">
        <v>329</v>
      </c>
      <c r="G101" s="28"/>
      <c r="H101" s="28"/>
      <c r="I101" s="28"/>
      <c r="J101" s="28"/>
      <c r="K101" s="28"/>
      <c r="L101" s="28"/>
      <c r="M101" s="28"/>
    </row>
    <row r="102" ht="43.1" customHeight="1" spans="1:13">
      <c r="A102" s="28"/>
      <c r="B102" s="28"/>
      <c r="C102" s="38"/>
      <c r="D102" s="28"/>
      <c r="E102" s="29" t="s">
        <v>324</v>
      </c>
      <c r="F102" s="26" t="s">
        <v>325</v>
      </c>
      <c r="G102" s="28"/>
      <c r="H102" s="28"/>
      <c r="I102" s="28"/>
      <c r="J102" s="28"/>
      <c r="K102" s="28"/>
      <c r="L102" s="28"/>
      <c r="M102" s="28"/>
    </row>
    <row r="103" ht="43.1" customHeight="1" spans="1:13">
      <c r="A103" s="28"/>
      <c r="B103" s="28"/>
      <c r="C103" s="38"/>
      <c r="D103" s="28"/>
      <c r="E103" s="29" t="s">
        <v>316</v>
      </c>
      <c r="F103" s="26" t="s">
        <v>317</v>
      </c>
      <c r="G103" s="28"/>
      <c r="H103" s="28"/>
      <c r="I103" s="28"/>
      <c r="J103" s="28"/>
      <c r="K103" s="28"/>
      <c r="L103" s="28"/>
      <c r="M103" s="28"/>
    </row>
    <row r="104" ht="43.1" customHeight="1" spans="1:13">
      <c r="A104" s="28"/>
      <c r="B104" s="28"/>
      <c r="C104" s="38"/>
      <c r="D104" s="28"/>
      <c r="E104" s="29"/>
      <c r="F104" s="26" t="s">
        <v>318</v>
      </c>
      <c r="G104" s="28"/>
      <c r="H104" s="28"/>
      <c r="I104" s="28"/>
      <c r="J104" s="28"/>
      <c r="K104" s="28"/>
      <c r="L104" s="28"/>
      <c r="M104" s="28"/>
    </row>
    <row r="105" ht="43.1" customHeight="1" spans="1:13">
      <c r="A105" s="28"/>
      <c r="B105" s="28"/>
      <c r="C105" s="38"/>
      <c r="D105" s="28"/>
      <c r="E105" s="29"/>
      <c r="F105" s="26" t="s">
        <v>319</v>
      </c>
      <c r="G105" s="28"/>
      <c r="H105" s="28"/>
      <c r="I105" s="28"/>
      <c r="J105" s="28"/>
      <c r="K105" s="28"/>
      <c r="L105" s="28"/>
      <c r="M105" s="28"/>
    </row>
    <row r="106" ht="43.1" customHeight="1" spans="1:13">
      <c r="A106" s="28"/>
      <c r="B106" s="28"/>
      <c r="C106" s="38"/>
      <c r="D106" s="28"/>
      <c r="E106" s="29" t="s">
        <v>316</v>
      </c>
      <c r="F106" s="26" t="s">
        <v>317</v>
      </c>
      <c r="G106" s="28"/>
      <c r="H106" s="28"/>
      <c r="I106" s="28"/>
      <c r="J106" s="28"/>
      <c r="K106" s="28"/>
      <c r="L106" s="28"/>
      <c r="M106" s="28"/>
    </row>
    <row r="107" ht="43.1" customHeight="1" spans="1:13">
      <c r="A107" s="28"/>
      <c r="B107" s="28"/>
      <c r="C107" s="38"/>
      <c r="D107" s="28"/>
      <c r="E107" s="29"/>
      <c r="F107" s="26" t="s">
        <v>318</v>
      </c>
      <c r="G107" s="28"/>
      <c r="H107" s="28"/>
      <c r="I107" s="28"/>
      <c r="J107" s="28"/>
      <c r="K107" s="28"/>
      <c r="L107" s="28"/>
      <c r="M107" s="28"/>
    </row>
    <row r="108" ht="43.1" customHeight="1" spans="1:13">
      <c r="A108" s="28"/>
      <c r="B108" s="28"/>
      <c r="C108" s="38"/>
      <c r="D108" s="28"/>
      <c r="E108" s="29"/>
      <c r="F108" s="26" t="s">
        <v>319</v>
      </c>
      <c r="G108" s="28"/>
      <c r="H108" s="28"/>
      <c r="I108" s="28"/>
      <c r="J108" s="28"/>
      <c r="K108" s="28"/>
      <c r="L108" s="28"/>
      <c r="M108" s="28"/>
    </row>
    <row r="109" ht="43.1" customHeight="1" spans="1:13">
      <c r="A109" s="28"/>
      <c r="B109" s="28"/>
      <c r="C109" s="38"/>
      <c r="D109" s="28"/>
      <c r="E109" s="29" t="s">
        <v>320</v>
      </c>
      <c r="F109" s="26" t="s">
        <v>321</v>
      </c>
      <c r="G109" s="28"/>
      <c r="H109" s="28"/>
      <c r="I109" s="28"/>
      <c r="J109" s="28"/>
      <c r="K109" s="28"/>
      <c r="L109" s="28"/>
      <c r="M109" s="28"/>
    </row>
    <row r="110" ht="43.1" customHeight="1" spans="1:13">
      <c r="A110" s="28"/>
      <c r="B110" s="28"/>
      <c r="C110" s="38"/>
      <c r="D110" s="28"/>
      <c r="E110" s="29"/>
      <c r="F110" s="26" t="s">
        <v>322</v>
      </c>
      <c r="G110" s="28"/>
      <c r="H110" s="28"/>
      <c r="I110" s="28"/>
      <c r="J110" s="28"/>
      <c r="K110" s="28"/>
      <c r="L110" s="28"/>
      <c r="M110" s="28"/>
    </row>
    <row r="111" ht="43.1" customHeight="1" spans="1:13">
      <c r="A111" s="28"/>
      <c r="B111" s="28"/>
      <c r="C111" s="38"/>
      <c r="D111" s="28"/>
      <c r="E111" s="29"/>
      <c r="F111" s="26" t="s">
        <v>323</v>
      </c>
      <c r="G111" s="28"/>
      <c r="H111" s="28"/>
      <c r="I111" s="28"/>
      <c r="J111" s="28"/>
      <c r="K111" s="28"/>
      <c r="L111" s="28"/>
      <c r="M111" s="28"/>
    </row>
    <row r="112" ht="43.1" customHeight="1" spans="1:13">
      <c r="A112" s="28"/>
      <c r="B112" s="28"/>
      <c r="C112" s="38"/>
      <c r="D112" s="28"/>
      <c r="E112" s="29" t="s">
        <v>324</v>
      </c>
      <c r="F112" s="26" t="s">
        <v>325</v>
      </c>
      <c r="G112" s="28"/>
      <c r="H112" s="28"/>
      <c r="I112" s="28"/>
      <c r="J112" s="28"/>
      <c r="K112" s="28"/>
      <c r="L112" s="28"/>
      <c r="M112" s="28"/>
    </row>
    <row r="113" ht="43.1" customHeight="1" spans="1:13">
      <c r="A113" s="28"/>
      <c r="B113" s="28"/>
      <c r="C113" s="38"/>
      <c r="D113" s="28"/>
      <c r="E113" s="29" t="s">
        <v>326</v>
      </c>
      <c r="F113" s="26" t="s">
        <v>327</v>
      </c>
      <c r="G113" s="28"/>
      <c r="H113" s="28"/>
      <c r="I113" s="28"/>
      <c r="J113" s="28"/>
      <c r="K113" s="28"/>
      <c r="L113" s="28"/>
      <c r="M113" s="28"/>
    </row>
    <row r="114" ht="43.1" customHeight="1" spans="1:13">
      <c r="A114" s="28"/>
      <c r="B114" s="28"/>
      <c r="C114" s="38"/>
      <c r="D114" s="28"/>
      <c r="E114" s="29"/>
      <c r="F114" s="26" t="s">
        <v>328</v>
      </c>
      <c r="G114" s="28"/>
      <c r="H114" s="28"/>
      <c r="I114" s="28"/>
      <c r="J114" s="28"/>
      <c r="K114" s="28"/>
      <c r="L114" s="28"/>
      <c r="M114" s="28"/>
    </row>
    <row r="115" ht="43.1" customHeight="1" spans="1:13">
      <c r="A115" s="28"/>
      <c r="B115" s="28"/>
      <c r="C115" s="38"/>
      <c r="D115" s="28"/>
      <c r="E115" s="29"/>
      <c r="F115" s="26" t="s">
        <v>329</v>
      </c>
      <c r="G115" s="28"/>
      <c r="H115" s="28"/>
      <c r="I115" s="28"/>
      <c r="J115" s="28"/>
      <c r="K115" s="28"/>
      <c r="L115" s="28"/>
      <c r="M115" s="28"/>
    </row>
    <row r="116" ht="43.1" customHeight="1" spans="1:13">
      <c r="A116" s="28"/>
      <c r="B116" s="28"/>
      <c r="C116" s="38"/>
      <c r="D116" s="28"/>
      <c r="E116" s="29" t="s">
        <v>324</v>
      </c>
      <c r="F116" s="26" t="s">
        <v>325</v>
      </c>
      <c r="G116" s="28"/>
      <c r="H116" s="28"/>
      <c r="I116" s="28"/>
      <c r="J116" s="28"/>
      <c r="K116" s="28"/>
      <c r="L116" s="28"/>
      <c r="M116" s="28"/>
    </row>
    <row r="117" ht="43.1" customHeight="1" spans="1:13">
      <c r="A117" s="28"/>
      <c r="B117" s="28"/>
      <c r="C117" s="38"/>
      <c r="D117" s="28"/>
      <c r="E117" s="29" t="s">
        <v>326</v>
      </c>
      <c r="F117" s="26" t="s">
        <v>329</v>
      </c>
      <c r="G117" s="28"/>
      <c r="H117" s="28"/>
      <c r="I117" s="28"/>
      <c r="J117" s="28"/>
      <c r="K117" s="28"/>
      <c r="L117" s="28"/>
      <c r="M117" s="28"/>
    </row>
    <row r="118" ht="43.1" customHeight="1" spans="1:13">
      <c r="A118" s="28"/>
      <c r="B118" s="28"/>
      <c r="C118" s="38"/>
      <c r="D118" s="28"/>
      <c r="E118" s="29"/>
      <c r="F118" s="26" t="s">
        <v>328</v>
      </c>
      <c r="G118" s="28"/>
      <c r="H118" s="28"/>
      <c r="I118" s="28"/>
      <c r="J118" s="28"/>
      <c r="K118" s="28"/>
      <c r="L118" s="28"/>
      <c r="M118" s="28"/>
    </row>
    <row r="119" ht="43.1" customHeight="1" spans="1:13">
      <c r="A119" s="28"/>
      <c r="B119" s="28"/>
      <c r="C119" s="38"/>
      <c r="D119" s="28"/>
      <c r="E119" s="29"/>
      <c r="F119" s="26" t="s">
        <v>327</v>
      </c>
      <c r="G119" s="28"/>
      <c r="H119" s="28"/>
      <c r="I119" s="28"/>
      <c r="J119" s="28"/>
      <c r="K119" s="28"/>
      <c r="L119" s="28"/>
      <c r="M119" s="28"/>
    </row>
    <row r="120" ht="43.1" customHeight="1" spans="1:13">
      <c r="A120" s="28"/>
      <c r="B120" s="28"/>
      <c r="C120" s="38"/>
      <c r="D120" s="28"/>
      <c r="E120" s="29" t="s">
        <v>320</v>
      </c>
      <c r="F120" s="26" t="s">
        <v>322</v>
      </c>
      <c r="G120" s="28"/>
      <c r="H120" s="28"/>
      <c r="I120" s="28"/>
      <c r="J120" s="28"/>
      <c r="K120" s="28"/>
      <c r="L120" s="28"/>
      <c r="M120" s="28"/>
    </row>
    <row r="121" ht="43.1" customHeight="1" spans="1:13">
      <c r="A121" s="28"/>
      <c r="B121" s="28"/>
      <c r="C121" s="38"/>
      <c r="D121" s="28"/>
      <c r="E121" s="29"/>
      <c r="F121" s="26" t="s">
        <v>323</v>
      </c>
      <c r="G121" s="28"/>
      <c r="H121" s="28"/>
      <c r="I121" s="28"/>
      <c r="J121" s="28"/>
      <c r="K121" s="28"/>
      <c r="L121" s="28"/>
      <c r="M121" s="28"/>
    </row>
    <row r="122" ht="43.1" customHeight="1" spans="1:13">
      <c r="A122" s="28"/>
      <c r="B122" s="28"/>
      <c r="C122" s="38"/>
      <c r="D122" s="28"/>
      <c r="E122" s="29"/>
      <c r="F122" s="26" t="s">
        <v>321</v>
      </c>
      <c r="G122" s="28"/>
      <c r="H122" s="28"/>
      <c r="I122" s="28"/>
      <c r="J122" s="28"/>
      <c r="K122" s="28"/>
      <c r="L122" s="28"/>
      <c r="M122" s="28"/>
    </row>
    <row r="123" ht="43.1" customHeight="1" spans="1:13">
      <c r="A123" s="28"/>
      <c r="B123" s="28"/>
      <c r="C123" s="38"/>
      <c r="D123" s="28"/>
      <c r="E123" s="29" t="s">
        <v>316</v>
      </c>
      <c r="F123" s="26" t="s">
        <v>319</v>
      </c>
      <c r="G123" s="28"/>
      <c r="H123" s="28"/>
      <c r="I123" s="28"/>
      <c r="J123" s="28"/>
      <c r="K123" s="28"/>
      <c r="L123" s="28"/>
      <c r="M123" s="28"/>
    </row>
    <row r="124" ht="43.1" customHeight="1" spans="1:13">
      <c r="A124" s="28"/>
      <c r="B124" s="28"/>
      <c r="C124" s="38"/>
      <c r="D124" s="28"/>
      <c r="E124" s="29"/>
      <c r="F124" s="26" t="s">
        <v>317</v>
      </c>
      <c r="G124" s="28"/>
      <c r="H124" s="28"/>
      <c r="I124" s="28"/>
      <c r="J124" s="28"/>
      <c r="K124" s="28"/>
      <c r="L124" s="28"/>
      <c r="M124" s="28"/>
    </row>
    <row r="125" ht="43.1" customHeight="1" spans="1:13">
      <c r="A125" s="28"/>
      <c r="B125" s="28"/>
      <c r="C125" s="38"/>
      <c r="D125" s="28"/>
      <c r="E125" s="29"/>
      <c r="F125" s="26" t="s">
        <v>318</v>
      </c>
      <c r="G125" s="28"/>
      <c r="H125" s="28"/>
      <c r="I125" s="28"/>
      <c r="J125" s="28"/>
      <c r="K125" s="28"/>
      <c r="L125" s="28"/>
      <c r="M125" s="28"/>
    </row>
    <row r="126" ht="43.1" customHeight="1" spans="1:13">
      <c r="A126" s="28"/>
      <c r="B126" s="28"/>
      <c r="C126" s="38"/>
      <c r="D126" s="28"/>
      <c r="E126" s="29" t="s">
        <v>316</v>
      </c>
      <c r="F126" s="26" t="s">
        <v>317</v>
      </c>
      <c r="G126" s="28"/>
      <c r="H126" s="28"/>
      <c r="I126" s="28"/>
      <c r="J126" s="28"/>
      <c r="K126" s="28"/>
      <c r="L126" s="28"/>
      <c r="M126" s="28"/>
    </row>
    <row r="127" ht="43.1" customHeight="1" spans="1:13">
      <c r="A127" s="28"/>
      <c r="B127" s="28"/>
      <c r="C127" s="38"/>
      <c r="D127" s="28"/>
      <c r="E127" s="29"/>
      <c r="F127" s="26" t="s">
        <v>318</v>
      </c>
      <c r="G127" s="28"/>
      <c r="H127" s="28"/>
      <c r="I127" s="28"/>
      <c r="J127" s="28"/>
      <c r="K127" s="28"/>
      <c r="L127" s="28"/>
      <c r="M127" s="28"/>
    </row>
    <row r="128" ht="43.1" customHeight="1" spans="1:13">
      <c r="A128" s="28"/>
      <c r="B128" s="28"/>
      <c r="C128" s="38"/>
      <c r="D128" s="28"/>
      <c r="E128" s="29"/>
      <c r="F128" s="26" t="s">
        <v>319</v>
      </c>
      <c r="G128" s="28"/>
      <c r="H128" s="28"/>
      <c r="I128" s="28"/>
      <c r="J128" s="28"/>
      <c r="K128" s="28"/>
      <c r="L128" s="28"/>
      <c r="M128" s="28"/>
    </row>
    <row r="129" ht="43.1" customHeight="1" spans="1:13">
      <c r="A129" s="28"/>
      <c r="B129" s="28"/>
      <c r="C129" s="38"/>
      <c r="D129" s="28"/>
      <c r="E129" s="29" t="s">
        <v>320</v>
      </c>
      <c r="F129" s="26" t="s">
        <v>321</v>
      </c>
      <c r="G129" s="28"/>
      <c r="H129" s="28"/>
      <c r="I129" s="28"/>
      <c r="J129" s="28"/>
      <c r="K129" s="28"/>
      <c r="L129" s="28"/>
      <c r="M129" s="28"/>
    </row>
    <row r="130" ht="43.1" customHeight="1" spans="1:13">
      <c r="A130" s="28"/>
      <c r="B130" s="28"/>
      <c r="C130" s="38"/>
      <c r="D130" s="28"/>
      <c r="E130" s="29"/>
      <c r="F130" s="26" t="s">
        <v>322</v>
      </c>
      <c r="G130" s="28"/>
      <c r="H130" s="28"/>
      <c r="I130" s="28"/>
      <c r="J130" s="28"/>
      <c r="K130" s="28"/>
      <c r="L130" s="28"/>
      <c r="M130" s="28"/>
    </row>
    <row r="131" ht="43.1" customHeight="1" spans="1:13">
      <c r="A131" s="28"/>
      <c r="B131" s="28"/>
      <c r="C131" s="38"/>
      <c r="D131" s="28"/>
      <c r="E131" s="29"/>
      <c r="F131" s="26" t="s">
        <v>323</v>
      </c>
      <c r="G131" s="28"/>
      <c r="H131" s="28"/>
      <c r="I131" s="28"/>
      <c r="J131" s="28"/>
      <c r="K131" s="28"/>
      <c r="L131" s="28"/>
      <c r="M131" s="28"/>
    </row>
    <row r="132" ht="43.1" customHeight="1" spans="1:13">
      <c r="A132" s="28"/>
      <c r="B132" s="28"/>
      <c r="C132" s="38"/>
      <c r="D132" s="28"/>
      <c r="E132" s="29" t="s">
        <v>324</v>
      </c>
      <c r="F132" s="26" t="s">
        <v>325</v>
      </c>
      <c r="G132" s="28"/>
      <c r="H132" s="28"/>
      <c r="I132" s="28"/>
      <c r="J132" s="28"/>
      <c r="K132" s="28"/>
      <c r="L132" s="28"/>
      <c r="M132" s="28"/>
    </row>
    <row r="133" ht="43.1" customHeight="1" spans="1:13">
      <c r="A133" s="28"/>
      <c r="B133" s="28"/>
      <c r="C133" s="38"/>
      <c r="D133" s="28"/>
      <c r="E133" s="29" t="s">
        <v>326</v>
      </c>
      <c r="F133" s="26" t="s">
        <v>327</v>
      </c>
      <c r="G133" s="28"/>
      <c r="H133" s="28"/>
      <c r="I133" s="28"/>
      <c r="J133" s="28"/>
      <c r="K133" s="28"/>
      <c r="L133" s="28"/>
      <c r="M133" s="28"/>
    </row>
    <row r="134" ht="43.1" customHeight="1" spans="1:13">
      <c r="A134" s="28"/>
      <c r="B134" s="28"/>
      <c r="C134" s="38"/>
      <c r="D134" s="28"/>
      <c r="E134" s="29"/>
      <c r="F134" s="26" t="s">
        <v>328</v>
      </c>
      <c r="G134" s="28"/>
      <c r="H134" s="28"/>
      <c r="I134" s="28"/>
      <c r="J134" s="28"/>
      <c r="K134" s="28"/>
      <c r="L134" s="28"/>
      <c r="M134" s="28"/>
    </row>
    <row r="135" ht="43.1" customHeight="1" spans="1:13">
      <c r="A135" s="28"/>
      <c r="B135" s="28"/>
      <c r="C135" s="38"/>
      <c r="D135" s="28"/>
      <c r="E135" s="29"/>
      <c r="F135" s="26" t="s">
        <v>329</v>
      </c>
      <c r="G135" s="28"/>
      <c r="H135" s="28"/>
      <c r="I135" s="28"/>
      <c r="J135" s="28"/>
      <c r="K135" s="28"/>
      <c r="L135" s="28"/>
      <c r="M135" s="28"/>
    </row>
    <row r="136" ht="43.1" customHeight="1" spans="1:13">
      <c r="A136" s="28"/>
      <c r="B136" s="28"/>
      <c r="C136" s="38"/>
      <c r="D136" s="28"/>
      <c r="E136" s="29" t="s">
        <v>316</v>
      </c>
      <c r="F136" s="26" t="s">
        <v>317</v>
      </c>
      <c r="G136" s="28"/>
      <c r="H136" s="28"/>
      <c r="I136" s="28"/>
      <c r="J136" s="28"/>
      <c r="K136" s="28"/>
      <c r="L136" s="28"/>
      <c r="M136" s="28"/>
    </row>
    <row r="137" ht="43.1" customHeight="1" spans="1:13">
      <c r="A137" s="28"/>
      <c r="B137" s="28"/>
      <c r="C137" s="38"/>
      <c r="D137" s="28"/>
      <c r="E137" s="29"/>
      <c r="F137" s="26" t="s">
        <v>318</v>
      </c>
      <c r="G137" s="28"/>
      <c r="H137" s="28"/>
      <c r="I137" s="28"/>
      <c r="J137" s="28"/>
      <c r="K137" s="28"/>
      <c r="L137" s="28"/>
      <c r="M137" s="28"/>
    </row>
    <row r="138" ht="43.1" customHeight="1" spans="1:13">
      <c r="A138" s="28"/>
      <c r="B138" s="28"/>
      <c r="C138" s="38"/>
      <c r="D138" s="28"/>
      <c r="E138" s="29"/>
      <c r="F138" s="26" t="s">
        <v>319</v>
      </c>
      <c r="G138" s="28"/>
      <c r="H138" s="28"/>
      <c r="I138" s="28"/>
      <c r="J138" s="28"/>
      <c r="K138" s="28"/>
      <c r="L138" s="28"/>
      <c r="M138" s="28"/>
    </row>
    <row r="139" ht="43.1" customHeight="1" spans="1:13">
      <c r="A139" s="28"/>
      <c r="B139" s="28"/>
      <c r="C139" s="38"/>
      <c r="D139" s="28"/>
      <c r="E139" s="29" t="s">
        <v>324</v>
      </c>
      <c r="F139" s="26" t="s">
        <v>325</v>
      </c>
      <c r="G139" s="28"/>
      <c r="H139" s="28"/>
      <c r="I139" s="28"/>
      <c r="J139" s="28"/>
      <c r="K139" s="28"/>
      <c r="L139" s="28"/>
      <c r="M139" s="28"/>
    </row>
    <row r="140" ht="43.1" customHeight="1" spans="1:13">
      <c r="A140" s="28"/>
      <c r="B140" s="28"/>
      <c r="C140" s="38"/>
      <c r="D140" s="28"/>
      <c r="E140" s="29" t="s">
        <v>320</v>
      </c>
      <c r="F140" s="26" t="s">
        <v>321</v>
      </c>
      <c r="G140" s="28"/>
      <c r="H140" s="28"/>
      <c r="I140" s="28"/>
      <c r="J140" s="28"/>
      <c r="K140" s="28"/>
      <c r="L140" s="28"/>
      <c r="M140" s="28"/>
    </row>
    <row r="141" ht="43.1" customHeight="1" spans="1:13">
      <c r="A141" s="28"/>
      <c r="B141" s="28"/>
      <c r="C141" s="38"/>
      <c r="D141" s="28"/>
      <c r="E141" s="29"/>
      <c r="F141" s="26" t="s">
        <v>323</v>
      </c>
      <c r="G141" s="28"/>
      <c r="H141" s="28"/>
      <c r="I141" s="28"/>
      <c r="J141" s="28"/>
      <c r="K141" s="28"/>
      <c r="L141" s="28"/>
      <c r="M141" s="28"/>
    </row>
    <row r="142" ht="43.1" customHeight="1" spans="1:13">
      <c r="A142" s="28"/>
      <c r="B142" s="28"/>
      <c r="C142" s="38"/>
      <c r="D142" s="28"/>
      <c r="E142" s="29"/>
      <c r="F142" s="26" t="s">
        <v>322</v>
      </c>
      <c r="G142" s="28"/>
      <c r="H142" s="28"/>
      <c r="I142" s="28"/>
      <c r="J142" s="28"/>
      <c r="K142" s="28"/>
      <c r="L142" s="28"/>
      <c r="M142" s="28"/>
    </row>
    <row r="143" ht="43.1" customHeight="1" spans="1:13">
      <c r="A143" s="28"/>
      <c r="B143" s="28"/>
      <c r="C143" s="38"/>
      <c r="D143" s="28"/>
      <c r="E143" s="29" t="s">
        <v>326</v>
      </c>
      <c r="F143" s="26" t="s">
        <v>327</v>
      </c>
      <c r="G143" s="28"/>
      <c r="H143" s="28"/>
      <c r="I143" s="28"/>
      <c r="J143" s="28"/>
      <c r="K143" s="28"/>
      <c r="L143" s="28"/>
      <c r="M143" s="28"/>
    </row>
    <row r="144" ht="43.1" customHeight="1" spans="1:13">
      <c r="A144" s="28"/>
      <c r="B144" s="28"/>
      <c r="C144" s="38"/>
      <c r="D144" s="28"/>
      <c r="E144" s="29"/>
      <c r="F144" s="26" t="s">
        <v>328</v>
      </c>
      <c r="G144" s="28"/>
      <c r="H144" s="28"/>
      <c r="I144" s="28"/>
      <c r="J144" s="28"/>
      <c r="K144" s="28"/>
      <c r="L144" s="28"/>
      <c r="M144" s="28"/>
    </row>
    <row r="145" ht="43.1" customHeight="1" spans="1:13">
      <c r="A145" s="28"/>
      <c r="B145" s="28"/>
      <c r="C145" s="38"/>
      <c r="D145" s="28"/>
      <c r="E145" s="29"/>
      <c r="F145" s="26" t="s">
        <v>329</v>
      </c>
      <c r="G145" s="28"/>
      <c r="H145" s="28"/>
      <c r="I145" s="28"/>
      <c r="J145" s="28"/>
      <c r="K145" s="28"/>
      <c r="L145" s="28"/>
      <c r="M145" s="28"/>
    </row>
    <row r="146" ht="43.1" customHeight="1" spans="1:13">
      <c r="A146" s="28"/>
      <c r="B146" s="28"/>
      <c r="C146" s="38"/>
      <c r="D146" s="28"/>
      <c r="E146" s="29" t="s">
        <v>324</v>
      </c>
      <c r="F146" s="26" t="s">
        <v>325</v>
      </c>
      <c r="G146" s="28"/>
      <c r="H146" s="28"/>
      <c r="I146" s="28"/>
      <c r="J146" s="28"/>
      <c r="K146" s="28"/>
      <c r="L146" s="28"/>
      <c r="M146" s="28"/>
    </row>
    <row r="147" ht="43.1" customHeight="1" spans="1:13">
      <c r="A147" s="28"/>
      <c r="B147" s="28"/>
      <c r="C147" s="38"/>
      <c r="D147" s="28"/>
      <c r="E147" s="29" t="s">
        <v>326</v>
      </c>
      <c r="F147" s="26" t="s">
        <v>329</v>
      </c>
      <c r="G147" s="28"/>
      <c r="H147" s="28"/>
      <c r="I147" s="28"/>
      <c r="J147" s="28"/>
      <c r="K147" s="28"/>
      <c r="L147" s="28"/>
      <c r="M147" s="28"/>
    </row>
    <row r="148" ht="43.1" customHeight="1" spans="1:13">
      <c r="A148" s="28"/>
      <c r="B148" s="28"/>
      <c r="C148" s="38"/>
      <c r="D148" s="28"/>
      <c r="E148" s="29"/>
      <c r="F148" s="26" t="s">
        <v>328</v>
      </c>
      <c r="G148" s="28"/>
      <c r="H148" s="28"/>
      <c r="I148" s="28"/>
      <c r="J148" s="28"/>
      <c r="K148" s="28"/>
      <c r="L148" s="28"/>
      <c r="M148" s="28"/>
    </row>
    <row r="149" ht="43.1" customHeight="1" spans="1:13">
      <c r="A149" s="28"/>
      <c r="B149" s="28"/>
      <c r="C149" s="38"/>
      <c r="D149" s="28"/>
      <c r="E149" s="29"/>
      <c r="F149" s="26" t="s">
        <v>327</v>
      </c>
      <c r="G149" s="28"/>
      <c r="H149" s="28"/>
      <c r="I149" s="28"/>
      <c r="J149" s="28"/>
      <c r="K149" s="28"/>
      <c r="L149" s="28"/>
      <c r="M149" s="28"/>
    </row>
    <row r="150" ht="43.1" customHeight="1" spans="1:13">
      <c r="A150" s="28"/>
      <c r="B150" s="28"/>
      <c r="C150" s="38"/>
      <c r="D150" s="28"/>
      <c r="E150" s="29" t="s">
        <v>316</v>
      </c>
      <c r="F150" s="26" t="s">
        <v>317</v>
      </c>
      <c r="G150" s="28"/>
      <c r="H150" s="28"/>
      <c r="I150" s="28"/>
      <c r="J150" s="28"/>
      <c r="K150" s="28"/>
      <c r="L150" s="28"/>
      <c r="M150" s="28"/>
    </row>
    <row r="151" ht="43.1" customHeight="1" spans="1:13">
      <c r="A151" s="28"/>
      <c r="B151" s="28"/>
      <c r="C151" s="38"/>
      <c r="D151" s="28"/>
      <c r="E151" s="29"/>
      <c r="F151" s="26" t="s">
        <v>319</v>
      </c>
      <c r="G151" s="28"/>
      <c r="H151" s="28"/>
      <c r="I151" s="28"/>
      <c r="J151" s="28"/>
      <c r="K151" s="28"/>
      <c r="L151" s="28"/>
      <c r="M151" s="28"/>
    </row>
    <row r="152" ht="43.1" customHeight="1" spans="1:13">
      <c r="A152" s="28"/>
      <c r="B152" s="28"/>
      <c r="C152" s="38"/>
      <c r="D152" s="28"/>
      <c r="E152" s="29"/>
      <c r="F152" s="26" t="s">
        <v>318</v>
      </c>
      <c r="G152" s="28"/>
      <c r="H152" s="28"/>
      <c r="I152" s="28"/>
      <c r="J152" s="28"/>
      <c r="K152" s="28"/>
      <c r="L152" s="28"/>
      <c r="M152" s="28"/>
    </row>
    <row r="153" ht="43.1" customHeight="1" spans="1:13">
      <c r="A153" s="28"/>
      <c r="B153" s="28"/>
      <c r="C153" s="38"/>
      <c r="D153" s="28"/>
      <c r="E153" s="29" t="s">
        <v>320</v>
      </c>
      <c r="F153" s="26" t="s">
        <v>323</v>
      </c>
      <c r="G153" s="28"/>
      <c r="H153" s="28"/>
      <c r="I153" s="28"/>
      <c r="J153" s="28"/>
      <c r="K153" s="28"/>
      <c r="L153" s="28"/>
      <c r="M153" s="28"/>
    </row>
    <row r="154" ht="43.1" customHeight="1" spans="1:13">
      <c r="A154" s="28"/>
      <c r="B154" s="28"/>
      <c r="C154" s="38"/>
      <c r="D154" s="28"/>
      <c r="E154" s="29"/>
      <c r="F154" s="26" t="s">
        <v>321</v>
      </c>
      <c r="G154" s="28"/>
      <c r="H154" s="28"/>
      <c r="I154" s="28"/>
      <c r="J154" s="28"/>
      <c r="K154" s="28"/>
      <c r="L154" s="28"/>
      <c r="M154" s="28"/>
    </row>
    <row r="155" ht="43.1" customHeight="1" spans="1:13">
      <c r="A155" s="28"/>
      <c r="B155" s="28"/>
      <c r="C155" s="38"/>
      <c r="D155" s="28"/>
      <c r="E155" s="29"/>
      <c r="F155" s="26" t="s">
        <v>322</v>
      </c>
      <c r="G155" s="28"/>
      <c r="H155" s="28"/>
      <c r="I155" s="28"/>
      <c r="J155" s="28"/>
      <c r="K155" s="28"/>
      <c r="L155" s="28"/>
      <c r="M155" s="28"/>
    </row>
  </sheetData>
  <mergeCells count="113">
    <mergeCell ref="A2:M2"/>
    <mergeCell ref="A3:K3"/>
    <mergeCell ref="L3:M3"/>
    <mergeCell ref="E4:M4"/>
    <mergeCell ref="A4:A5"/>
    <mergeCell ref="A6:A15"/>
    <mergeCell ref="A16:A25"/>
    <mergeCell ref="A26:A35"/>
    <mergeCell ref="A36:A45"/>
    <mergeCell ref="A46:A55"/>
    <mergeCell ref="A56:A65"/>
    <mergeCell ref="A66:A75"/>
    <mergeCell ref="A76:A85"/>
    <mergeCell ref="A86:A95"/>
    <mergeCell ref="A96:A105"/>
    <mergeCell ref="A106:A115"/>
    <mergeCell ref="A116:A125"/>
    <mergeCell ref="A126:A135"/>
    <mergeCell ref="A136:A145"/>
    <mergeCell ref="A146:A155"/>
    <mergeCell ref="B4:B5"/>
    <mergeCell ref="B6:B15"/>
    <mergeCell ref="B16:B25"/>
    <mergeCell ref="B26:B35"/>
    <mergeCell ref="B36:B45"/>
    <mergeCell ref="B46:B55"/>
    <mergeCell ref="B56:B65"/>
    <mergeCell ref="B66:B75"/>
    <mergeCell ref="B76:B85"/>
    <mergeCell ref="B86:B95"/>
    <mergeCell ref="B96:B105"/>
    <mergeCell ref="B106:B115"/>
    <mergeCell ref="B116:B125"/>
    <mergeCell ref="B126:B135"/>
    <mergeCell ref="B136:B145"/>
    <mergeCell ref="B146:B155"/>
    <mergeCell ref="C4:C5"/>
    <mergeCell ref="C6:C15"/>
    <mergeCell ref="C16:C25"/>
    <mergeCell ref="C26:C35"/>
    <mergeCell ref="C36:C45"/>
    <mergeCell ref="C46:C55"/>
    <mergeCell ref="C56:C65"/>
    <mergeCell ref="C66:C75"/>
    <mergeCell ref="C76:C85"/>
    <mergeCell ref="C86:C95"/>
    <mergeCell ref="C96:C105"/>
    <mergeCell ref="C106:C115"/>
    <mergeCell ref="C116:C125"/>
    <mergeCell ref="C126:C135"/>
    <mergeCell ref="C136:C145"/>
    <mergeCell ref="C146:C155"/>
    <mergeCell ref="D4:D5"/>
    <mergeCell ref="D6:D15"/>
    <mergeCell ref="D16:D25"/>
    <mergeCell ref="D26:D35"/>
    <mergeCell ref="D36:D45"/>
    <mergeCell ref="D46:D55"/>
    <mergeCell ref="D56:D65"/>
    <mergeCell ref="D66:D75"/>
    <mergeCell ref="D76:D85"/>
    <mergeCell ref="D86:D95"/>
    <mergeCell ref="D96:D105"/>
    <mergeCell ref="D106:D115"/>
    <mergeCell ref="D116:D125"/>
    <mergeCell ref="D126:D135"/>
    <mergeCell ref="D136:D145"/>
    <mergeCell ref="D146:D155"/>
    <mergeCell ref="E6:E8"/>
    <mergeCell ref="E9:E11"/>
    <mergeCell ref="E13:E15"/>
    <mergeCell ref="E16:E18"/>
    <mergeCell ref="E19:E21"/>
    <mergeCell ref="E22:E24"/>
    <mergeCell ref="E26:E28"/>
    <mergeCell ref="E29:E31"/>
    <mergeCell ref="E32:E34"/>
    <mergeCell ref="E37:E39"/>
    <mergeCell ref="E40:E42"/>
    <mergeCell ref="E43:E45"/>
    <mergeCell ref="E46:E48"/>
    <mergeCell ref="E49:E51"/>
    <mergeCell ref="E53:E55"/>
    <mergeCell ref="E56:E58"/>
    <mergeCell ref="E59:E61"/>
    <mergeCell ref="E62:E64"/>
    <mergeCell ref="E66:E68"/>
    <mergeCell ref="E70:E72"/>
    <mergeCell ref="E73:E75"/>
    <mergeCell ref="E76:E78"/>
    <mergeCell ref="E79:E81"/>
    <mergeCell ref="E83:E85"/>
    <mergeCell ref="E86:E88"/>
    <mergeCell ref="E89:E91"/>
    <mergeCell ref="E93:E95"/>
    <mergeCell ref="E96:E98"/>
    <mergeCell ref="E99:E101"/>
    <mergeCell ref="E103:E105"/>
    <mergeCell ref="E106:E108"/>
    <mergeCell ref="E109:E111"/>
    <mergeCell ref="E113:E115"/>
    <mergeCell ref="E117:E119"/>
    <mergeCell ref="E120:E122"/>
    <mergeCell ref="E123:E125"/>
    <mergeCell ref="E126:E128"/>
    <mergeCell ref="E129:E131"/>
    <mergeCell ref="E133:E135"/>
    <mergeCell ref="E136:E138"/>
    <mergeCell ref="E140:E142"/>
    <mergeCell ref="E143:E145"/>
    <mergeCell ref="E147:E149"/>
    <mergeCell ref="E150:E152"/>
    <mergeCell ref="E153:E15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topLeftCell="A6" workbookViewId="0">
      <selection activeCell="J7" sqref="J7"/>
    </sheetView>
  </sheetViews>
  <sheetFormatPr defaultColWidth="9" defaultRowHeight="14.4" outlineLevelCol="4"/>
  <cols>
    <col min="1" max="1" width="16.5" style="1" customWidth="1"/>
    <col min="2" max="2" width="17.6666666666667" style="1" customWidth="1"/>
    <col min="3" max="3" width="20.5555555555556" style="1" customWidth="1"/>
    <col min="4" max="4" width="18.6666666666667" style="1" customWidth="1"/>
    <col min="5" max="5" width="23.287037037037" style="1" customWidth="1"/>
    <col min="6" max="16384" width="9" style="1"/>
  </cols>
  <sheetData>
    <row r="1" s="1" customFormat="1" ht="17" customHeight="1"/>
    <row r="2" s="2" customFormat="1" ht="30" customHeight="1" spans="1:5">
      <c r="A2" s="2" t="s">
        <v>330</v>
      </c>
    </row>
    <row r="3" s="1" customFormat="1" ht="17.25" customHeight="1" spans="1:5">
      <c r="A3" s="3" t="s">
        <v>331</v>
      </c>
      <c r="B3" s="3"/>
      <c r="C3" s="3"/>
      <c r="E3" s="4" t="s">
        <v>332</v>
      </c>
    </row>
    <row r="4" s="1" customFormat="1" ht="27" customHeight="1" spans="1:5">
      <c r="A4" s="5" t="s">
        <v>333</v>
      </c>
      <c r="B4" s="6"/>
      <c r="C4" s="6"/>
      <c r="D4" s="6"/>
      <c r="E4" s="6"/>
    </row>
    <row r="5" s="1" customFormat="1" ht="25" customHeight="1" spans="1:5">
      <c r="A5" s="7" t="s">
        <v>334</v>
      </c>
      <c r="B5" s="6" t="s">
        <v>335</v>
      </c>
      <c r="C5" s="6"/>
      <c r="D5" s="6"/>
      <c r="E5" s="6"/>
    </row>
    <row r="6" s="1" customFormat="1" ht="25" customHeight="1" spans="1:5">
      <c r="A6" s="8"/>
      <c r="B6" s="6" t="s">
        <v>336</v>
      </c>
      <c r="C6" s="6"/>
      <c r="D6" s="6" t="s">
        <v>337</v>
      </c>
      <c r="E6" s="6"/>
    </row>
    <row r="7" s="1" customFormat="1" ht="25" customHeight="1" spans="1:5">
      <c r="A7" s="8"/>
      <c r="B7" s="6" t="s">
        <v>338</v>
      </c>
      <c r="C7" s="6"/>
      <c r="D7" s="6" t="s">
        <v>339</v>
      </c>
      <c r="E7" s="6"/>
    </row>
    <row r="8" s="1" customFormat="1" ht="25" customHeight="1" spans="1:5">
      <c r="A8" s="8"/>
      <c r="B8" s="6" t="s">
        <v>340</v>
      </c>
      <c r="C8" s="6"/>
      <c r="D8" s="6" t="s">
        <v>341</v>
      </c>
      <c r="E8" s="6"/>
    </row>
    <row r="9" s="1" customFormat="1" ht="25" customHeight="1" spans="1:5">
      <c r="A9" s="8"/>
      <c r="B9" s="9" t="s">
        <v>342</v>
      </c>
      <c r="C9" s="9"/>
      <c r="D9" s="6"/>
      <c r="E9" s="6"/>
    </row>
    <row r="10" s="1" customFormat="1" ht="25" customHeight="1" spans="1:5">
      <c r="A10" s="10"/>
      <c r="B10" s="6" t="s">
        <v>343</v>
      </c>
      <c r="C10" s="6"/>
      <c r="D10" s="6"/>
      <c r="E10" s="6"/>
    </row>
    <row r="11" s="1" customFormat="1" ht="39" customHeight="1" spans="1:5">
      <c r="A11" s="11" t="s">
        <v>344</v>
      </c>
      <c r="B11" s="9" t="s">
        <v>345</v>
      </c>
      <c r="C11" s="9"/>
      <c r="D11" s="9"/>
      <c r="E11" s="9"/>
    </row>
    <row r="12" s="1" customFormat="1" ht="23" customHeight="1" spans="1:5">
      <c r="A12" s="7" t="s">
        <v>346</v>
      </c>
      <c r="B12" s="9" t="s">
        <v>347</v>
      </c>
      <c r="C12" s="9"/>
      <c r="D12" s="9"/>
      <c r="E12" s="9"/>
    </row>
    <row r="13" s="1" customFormat="1" ht="23" customHeight="1" spans="1:5">
      <c r="A13" s="8"/>
      <c r="B13" s="9" t="s">
        <v>348</v>
      </c>
      <c r="C13" s="9"/>
      <c r="D13" s="9"/>
      <c r="E13" s="9"/>
    </row>
    <row r="14" s="1" customFormat="1" ht="23" customHeight="1" spans="1:5">
      <c r="A14" s="10"/>
      <c r="B14" s="9" t="s">
        <v>349</v>
      </c>
      <c r="C14" s="9"/>
      <c r="D14" s="9"/>
      <c r="E14" s="9"/>
    </row>
    <row r="15" s="1" customFormat="1" ht="29" customHeight="1" spans="1:5">
      <c r="A15" s="11" t="s">
        <v>350</v>
      </c>
      <c r="B15" s="12" t="s">
        <v>307</v>
      </c>
      <c r="C15" s="12" t="s">
        <v>308</v>
      </c>
      <c r="D15" s="12" t="s">
        <v>309</v>
      </c>
      <c r="E15" s="13" t="s">
        <v>351</v>
      </c>
    </row>
    <row r="16" s="1" customFormat="1" ht="23" customHeight="1" spans="1:5">
      <c r="A16" s="11"/>
      <c r="B16" s="5" t="s">
        <v>320</v>
      </c>
      <c r="C16" s="5" t="s">
        <v>321</v>
      </c>
      <c r="D16" s="14" t="s">
        <v>352</v>
      </c>
      <c r="E16" s="15" t="s">
        <v>353</v>
      </c>
    </row>
    <row r="17" s="1" customFormat="1" ht="23" customHeight="1" spans="1:5">
      <c r="A17" s="11"/>
      <c r="B17" s="5"/>
      <c r="C17" s="5" t="s">
        <v>323</v>
      </c>
      <c r="D17" s="14" t="s">
        <v>354</v>
      </c>
      <c r="E17" s="16">
        <v>1</v>
      </c>
    </row>
    <row r="18" s="1" customFormat="1" ht="23" customHeight="1" spans="1:5">
      <c r="A18" s="11"/>
      <c r="B18" s="5"/>
      <c r="C18" s="5" t="s">
        <v>322</v>
      </c>
      <c r="D18" s="14" t="s">
        <v>355</v>
      </c>
      <c r="E18" s="17">
        <v>1</v>
      </c>
    </row>
    <row r="19" s="1" customFormat="1" ht="23" customHeight="1" spans="1:5">
      <c r="A19" s="11"/>
      <c r="B19" s="5"/>
      <c r="C19" s="5" t="s">
        <v>316</v>
      </c>
      <c r="D19" s="14" t="s">
        <v>356</v>
      </c>
      <c r="E19" s="17">
        <v>1</v>
      </c>
    </row>
    <row r="20" s="1" customFormat="1" ht="23" customHeight="1" spans="1:5">
      <c r="A20" s="11"/>
      <c r="B20" s="5" t="s">
        <v>326</v>
      </c>
      <c r="C20" s="5" t="s">
        <v>327</v>
      </c>
      <c r="D20" s="14" t="s">
        <v>357</v>
      </c>
      <c r="E20" s="15" t="s">
        <v>353</v>
      </c>
    </row>
    <row r="21" s="1" customFormat="1" ht="23" customHeight="1" spans="1:5">
      <c r="A21" s="11"/>
      <c r="B21" s="5"/>
      <c r="C21" s="5" t="s">
        <v>328</v>
      </c>
      <c r="D21" s="14" t="s">
        <v>358</v>
      </c>
      <c r="E21" s="17">
        <v>1</v>
      </c>
    </row>
    <row r="22" s="1" customFormat="1" ht="23" customHeight="1" spans="1:5">
      <c r="A22" s="11"/>
      <c r="B22" s="5"/>
      <c r="C22" s="5" t="s">
        <v>329</v>
      </c>
      <c r="D22" s="14" t="s">
        <v>359</v>
      </c>
      <c r="E22" s="15" t="s">
        <v>360</v>
      </c>
    </row>
    <row r="23" s="1" customFormat="1" ht="23" customHeight="1" spans="1:5">
      <c r="A23" s="11"/>
      <c r="B23" s="18" t="s">
        <v>316</v>
      </c>
      <c r="C23" s="5" t="s">
        <v>317</v>
      </c>
      <c r="D23" s="14" t="s">
        <v>361</v>
      </c>
      <c r="E23" s="19" t="s">
        <v>360</v>
      </c>
    </row>
    <row r="24" s="1" customFormat="1" ht="23" customHeight="1" spans="1:5">
      <c r="A24" s="11"/>
      <c r="B24" s="18"/>
      <c r="C24" s="5" t="s">
        <v>318</v>
      </c>
      <c r="D24" s="14" t="s">
        <v>362</v>
      </c>
      <c r="E24" s="16">
        <v>1</v>
      </c>
    </row>
    <row r="25" s="1" customFormat="1" ht="23" customHeight="1" spans="1:5">
      <c r="A25" s="11"/>
      <c r="B25" s="18"/>
      <c r="C25" s="5" t="s">
        <v>319</v>
      </c>
      <c r="D25" s="14" t="s">
        <v>363</v>
      </c>
      <c r="E25" s="17">
        <v>1</v>
      </c>
    </row>
    <row r="26" s="1" customFormat="1" ht="30" customHeight="1" spans="1:5">
      <c r="A26" s="11"/>
      <c r="B26" s="18" t="s">
        <v>324</v>
      </c>
      <c r="C26" s="11" t="s">
        <v>364</v>
      </c>
      <c r="D26" s="14" t="s">
        <v>365</v>
      </c>
      <c r="E26" s="15" t="s">
        <v>353</v>
      </c>
    </row>
    <row r="27" s="1" customFormat="1" spans="1:5">
      <c r="C27" s="20"/>
    </row>
    <row r="28" s="1" customFormat="1" spans="1:5">
      <c r="C28" s="20"/>
    </row>
  </sheetData>
  <mergeCells count="25">
    <mergeCell ref="A1:D1"/>
    <mergeCell ref="A2:E2"/>
    <mergeCell ref="A3:B3"/>
    <mergeCell ref="B4:E4"/>
    <mergeCell ref="B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E11"/>
    <mergeCell ref="B12:E12"/>
    <mergeCell ref="B13:E13"/>
    <mergeCell ref="B14:E14"/>
    <mergeCell ref="A5:A10"/>
    <mergeCell ref="A12:A14"/>
    <mergeCell ref="A15:A26"/>
    <mergeCell ref="B16:B19"/>
    <mergeCell ref="B20:B22"/>
    <mergeCell ref="B23:B2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zoomScale="130" zoomScaleNormal="130" topLeftCell="A18" workbookViewId="0">
      <selection activeCell="K15" sqref="K15"/>
    </sheetView>
  </sheetViews>
  <sheetFormatPr defaultColWidth="10" defaultRowHeight="14.4" outlineLevelCol="7"/>
  <cols>
    <col min="1" max="1" width="29.4537037037037" customWidth="1"/>
    <col min="2" max="2" width="10.1759259259259" customWidth="1"/>
    <col min="3" max="3" width="23.0648148148148" customWidth="1"/>
    <col min="4" max="4" width="11.7222222222222" customWidth="1"/>
    <col min="5" max="5" width="24.0185185185185" customWidth="1"/>
    <col min="6" max="6" width="10.4537037037037" customWidth="1"/>
    <col min="7" max="7" width="20.212962962963" customWidth="1"/>
    <col min="8" max="8" width="10.9907407407407" customWidth="1"/>
    <col min="9" max="9" width="9.76851851851852" customWidth="1"/>
  </cols>
  <sheetData>
    <row r="1" ht="6.9" customHeight="1" spans="1:8">
      <c r="A1" s="21"/>
      <c r="H1" s="137"/>
    </row>
    <row r="2" ht="24.15" customHeight="1" spans="1:8">
      <c r="A2" s="138" t="s">
        <v>6</v>
      </c>
      <c r="B2" s="138"/>
      <c r="C2" s="138"/>
      <c r="D2" s="138"/>
      <c r="E2" s="138"/>
      <c r="F2" s="138"/>
      <c r="G2" s="138"/>
      <c r="H2" s="138"/>
    </row>
    <row r="3" ht="17.25" customHeight="1" spans="1:8">
      <c r="A3" s="23" t="s">
        <v>28</v>
      </c>
      <c r="B3" s="23"/>
      <c r="C3" s="23"/>
      <c r="D3" s="23"/>
      <c r="E3" s="23"/>
      <c r="F3" s="23"/>
      <c r="G3" s="24" t="s">
        <v>29</v>
      </c>
      <c r="H3" s="24"/>
    </row>
    <row r="4" ht="17.9" customHeight="1" spans="1:8">
      <c r="A4" s="25" t="s">
        <v>30</v>
      </c>
      <c r="B4" s="25"/>
      <c r="C4" s="25" t="s">
        <v>31</v>
      </c>
      <c r="D4" s="25"/>
      <c r="E4" s="25"/>
      <c r="F4" s="25"/>
      <c r="G4" s="25"/>
      <c r="H4" s="25"/>
    </row>
    <row r="5" ht="22.4" customHeight="1" spans="1:8">
      <c r="A5" s="25" t="s">
        <v>32</v>
      </c>
      <c r="B5" s="25" t="s">
        <v>33</v>
      </c>
      <c r="C5" s="25" t="s">
        <v>34</v>
      </c>
      <c r="D5" s="25" t="s">
        <v>33</v>
      </c>
      <c r="E5" s="25" t="s">
        <v>35</v>
      </c>
      <c r="F5" s="25" t="s">
        <v>33</v>
      </c>
      <c r="G5" s="25" t="s">
        <v>36</v>
      </c>
      <c r="H5" s="25" t="s">
        <v>33</v>
      </c>
    </row>
    <row r="6" ht="16.25" customHeight="1" spans="1:8">
      <c r="A6" s="52" t="s">
        <v>37</v>
      </c>
      <c r="B6" s="38">
        <v>1233.4</v>
      </c>
      <c r="C6" s="28" t="s">
        <v>38</v>
      </c>
      <c r="D6" s="58"/>
      <c r="E6" s="52" t="s">
        <v>39</v>
      </c>
      <c r="F6" s="55">
        <f>F7+F8+F9</f>
        <v>1233.4</v>
      </c>
      <c r="G6" s="28" t="s">
        <v>40</v>
      </c>
      <c r="H6" s="38">
        <v>812.72</v>
      </c>
    </row>
    <row r="7" ht="16.25" customHeight="1" spans="1:8">
      <c r="A7" s="28" t="s">
        <v>41</v>
      </c>
      <c r="B7" s="38">
        <v>1234.4</v>
      </c>
      <c r="C7" s="28" t="s">
        <v>42</v>
      </c>
      <c r="D7" s="58"/>
      <c r="E7" s="28" t="s">
        <v>43</v>
      </c>
      <c r="F7" s="38">
        <v>812.72</v>
      </c>
      <c r="G7" s="28" t="s">
        <v>44</v>
      </c>
      <c r="H7" s="38">
        <v>420.68</v>
      </c>
    </row>
    <row r="8" ht="16.25" customHeight="1" spans="1:8">
      <c r="A8" s="52" t="s">
        <v>45</v>
      </c>
      <c r="B8" s="38">
        <f>B9+B10+B11+B12+B13+B14+B15+B16+B17+B18+B19</f>
        <v>0</v>
      </c>
      <c r="C8" s="28" t="s">
        <v>46</v>
      </c>
      <c r="D8" s="58"/>
      <c r="E8" s="28" t="s">
        <v>47</v>
      </c>
      <c r="F8" s="38">
        <v>420.68</v>
      </c>
      <c r="G8" s="28" t="s">
        <v>48</v>
      </c>
      <c r="H8" s="38"/>
    </row>
    <row r="9" ht="16.25" customHeight="1" spans="1:8">
      <c r="A9" s="28" t="s">
        <v>49</v>
      </c>
      <c r="B9" s="38"/>
      <c r="C9" s="28" t="s">
        <v>50</v>
      </c>
      <c r="D9" s="58"/>
      <c r="E9" s="28" t="s">
        <v>51</v>
      </c>
      <c r="F9" s="38"/>
      <c r="G9" s="28" t="s">
        <v>52</v>
      </c>
      <c r="H9" s="38"/>
    </row>
    <row r="10" ht="16.25" customHeight="1" spans="1:8">
      <c r="A10" s="28" t="s">
        <v>53</v>
      </c>
      <c r="B10" s="38"/>
      <c r="C10" s="28" t="s">
        <v>54</v>
      </c>
      <c r="D10" s="58"/>
      <c r="E10" s="52" t="s">
        <v>55</v>
      </c>
      <c r="F10" s="55">
        <f>F11+F12+F13+F14+F15+F16+F17+F18+F20+F19</f>
        <v>0</v>
      </c>
      <c r="G10" s="28" t="s">
        <v>56</v>
      </c>
      <c r="H10" s="38"/>
    </row>
    <row r="11" ht="16.25" customHeight="1" spans="1:8">
      <c r="A11" s="28" t="s">
        <v>57</v>
      </c>
      <c r="B11" s="38"/>
      <c r="C11" s="28" t="s">
        <v>58</v>
      </c>
      <c r="D11" s="58"/>
      <c r="E11" s="28" t="s">
        <v>59</v>
      </c>
      <c r="F11" s="38"/>
      <c r="G11" s="28" t="s">
        <v>60</v>
      </c>
      <c r="H11" s="38"/>
    </row>
    <row r="12" ht="16.25" customHeight="1" spans="1:8">
      <c r="A12" s="28" t="s">
        <v>61</v>
      </c>
      <c r="B12" s="38"/>
      <c r="C12" s="28" t="s">
        <v>62</v>
      </c>
      <c r="D12" s="58"/>
      <c r="E12" s="28" t="s">
        <v>63</v>
      </c>
      <c r="F12" s="38"/>
      <c r="G12" s="28" t="s">
        <v>64</v>
      </c>
      <c r="H12" s="38"/>
    </row>
    <row r="13" ht="16.25" customHeight="1" spans="1:8">
      <c r="A13" s="28" t="s">
        <v>65</v>
      </c>
      <c r="B13" s="38"/>
      <c r="C13" s="28" t="s">
        <v>66</v>
      </c>
      <c r="D13" s="58">
        <v>105.5</v>
      </c>
      <c r="E13" s="28" t="s">
        <v>67</v>
      </c>
      <c r="F13" s="38"/>
      <c r="G13" s="28" t="s">
        <v>68</v>
      </c>
      <c r="H13" s="38"/>
    </row>
    <row r="14" ht="16.25" customHeight="1" spans="1:8">
      <c r="A14" s="28" t="s">
        <v>69</v>
      </c>
      <c r="B14" s="38"/>
      <c r="C14" s="28" t="s">
        <v>70</v>
      </c>
      <c r="D14" s="58"/>
      <c r="E14" s="28" t="s">
        <v>71</v>
      </c>
      <c r="F14" s="38"/>
      <c r="G14" s="28" t="s">
        <v>72</v>
      </c>
      <c r="H14" s="38"/>
    </row>
    <row r="15" ht="16.25" customHeight="1" spans="1:8">
      <c r="A15" s="28" t="s">
        <v>73</v>
      </c>
      <c r="B15" s="38"/>
      <c r="C15" s="28" t="s">
        <v>74</v>
      </c>
      <c r="D15" s="58">
        <v>79.58</v>
      </c>
      <c r="E15" s="28" t="s">
        <v>75</v>
      </c>
      <c r="F15" s="38"/>
      <c r="G15" s="28" t="s">
        <v>76</v>
      </c>
      <c r="H15" s="38"/>
    </row>
    <row r="16" ht="16.25" customHeight="1" spans="1:8">
      <c r="A16" s="28" t="s">
        <v>77</v>
      </c>
      <c r="B16" s="38"/>
      <c r="C16" s="28" t="s">
        <v>78</v>
      </c>
      <c r="D16" s="58"/>
      <c r="E16" s="28" t="s">
        <v>79</v>
      </c>
      <c r="F16" s="38"/>
      <c r="G16" s="28" t="s">
        <v>80</v>
      </c>
      <c r="H16" s="38"/>
    </row>
    <row r="17" ht="16.25" customHeight="1" spans="1:8">
      <c r="A17" s="28" t="s">
        <v>81</v>
      </c>
      <c r="B17" s="38"/>
      <c r="C17" s="28" t="s">
        <v>82</v>
      </c>
      <c r="D17" s="58">
        <v>998.76</v>
      </c>
      <c r="E17" s="28" t="s">
        <v>83</v>
      </c>
      <c r="F17" s="38"/>
      <c r="G17" s="28" t="s">
        <v>84</v>
      </c>
      <c r="H17" s="38"/>
    </row>
    <row r="18" ht="16.25" customHeight="1" spans="1:8">
      <c r="A18" s="28" t="s">
        <v>85</v>
      </c>
      <c r="B18" s="38"/>
      <c r="C18" s="28" t="s">
        <v>86</v>
      </c>
      <c r="D18" s="58"/>
      <c r="E18" s="28" t="s">
        <v>87</v>
      </c>
      <c r="F18" s="38"/>
      <c r="G18" s="28" t="s">
        <v>88</v>
      </c>
      <c r="H18" s="38"/>
    </row>
    <row r="19" ht="16.25" customHeight="1" spans="1:8">
      <c r="A19" s="28" t="s">
        <v>89</v>
      </c>
      <c r="B19" s="38"/>
      <c r="C19" s="28" t="s">
        <v>90</v>
      </c>
      <c r="D19" s="58"/>
      <c r="E19" s="28" t="s">
        <v>91</v>
      </c>
      <c r="F19" s="38"/>
      <c r="G19" s="28" t="s">
        <v>92</v>
      </c>
      <c r="H19" s="38"/>
    </row>
    <row r="20" ht="16.25" customHeight="1" spans="1:8">
      <c r="A20" s="52" t="s">
        <v>93</v>
      </c>
      <c r="B20" s="55"/>
      <c r="C20" s="28" t="s">
        <v>94</v>
      </c>
      <c r="D20" s="58"/>
      <c r="E20" s="28" t="s">
        <v>95</v>
      </c>
      <c r="F20" s="38"/>
      <c r="G20" s="28"/>
      <c r="H20" s="38"/>
    </row>
    <row r="21" ht="16.25" customHeight="1" spans="1:8">
      <c r="A21" s="52" t="s">
        <v>96</v>
      </c>
      <c r="B21" s="55"/>
      <c r="C21" s="28" t="s">
        <v>97</v>
      </c>
      <c r="D21" s="58"/>
      <c r="E21" s="52" t="s">
        <v>98</v>
      </c>
      <c r="F21" s="55"/>
      <c r="G21" s="28"/>
      <c r="H21" s="38"/>
    </row>
    <row r="22" ht="16.25" customHeight="1" spans="1:8">
      <c r="A22" s="52" t="s">
        <v>99</v>
      </c>
      <c r="B22" s="55"/>
      <c r="C22" s="28" t="s">
        <v>100</v>
      </c>
      <c r="D22" s="58"/>
      <c r="E22" s="28"/>
      <c r="F22" s="28"/>
      <c r="G22" s="28"/>
      <c r="H22" s="38"/>
    </row>
    <row r="23" ht="16.25" customHeight="1" spans="1:8">
      <c r="A23" s="52" t="s">
        <v>101</v>
      </c>
      <c r="B23" s="55"/>
      <c r="C23" s="28" t="s">
        <v>102</v>
      </c>
      <c r="D23" s="58"/>
      <c r="E23" s="28"/>
      <c r="F23" s="28"/>
      <c r="G23" s="28"/>
      <c r="H23" s="38"/>
    </row>
    <row r="24" ht="16.25" customHeight="1" spans="1:8">
      <c r="A24" s="52" t="s">
        <v>103</v>
      </c>
      <c r="B24" s="55">
        <f>B25+B26+B27</f>
        <v>0</v>
      </c>
      <c r="C24" s="28" t="s">
        <v>104</v>
      </c>
      <c r="D24" s="58"/>
      <c r="E24" s="28"/>
      <c r="F24" s="28"/>
      <c r="G24" s="28"/>
      <c r="H24" s="38"/>
    </row>
    <row r="25" ht="16.25" customHeight="1" spans="1:8">
      <c r="A25" s="28" t="s">
        <v>105</v>
      </c>
      <c r="B25" s="38"/>
      <c r="C25" s="28" t="s">
        <v>106</v>
      </c>
      <c r="D25" s="58">
        <v>49.56</v>
      </c>
      <c r="E25" s="28"/>
      <c r="F25" s="28"/>
      <c r="G25" s="28"/>
      <c r="H25" s="38"/>
    </row>
    <row r="26" ht="16.25" customHeight="1" spans="1:8">
      <c r="A26" s="28" t="s">
        <v>107</v>
      </c>
      <c r="B26" s="38"/>
      <c r="C26" s="28" t="s">
        <v>108</v>
      </c>
      <c r="D26" s="58"/>
      <c r="E26" s="28"/>
      <c r="F26" s="28"/>
      <c r="G26" s="28"/>
      <c r="H26" s="38"/>
    </row>
    <row r="27" ht="16.25" customHeight="1" spans="1:8">
      <c r="A27" s="28" t="s">
        <v>109</v>
      </c>
      <c r="B27" s="38"/>
      <c r="C27" s="28" t="s">
        <v>110</v>
      </c>
      <c r="D27" s="58"/>
      <c r="E27" s="28"/>
      <c r="F27" s="28"/>
      <c r="G27" s="28"/>
      <c r="H27" s="38"/>
    </row>
    <row r="28" ht="16.25" customHeight="1" spans="1:8">
      <c r="A28" s="52" t="s">
        <v>111</v>
      </c>
      <c r="B28" s="55"/>
      <c r="C28" s="28" t="s">
        <v>112</v>
      </c>
      <c r="D28" s="58"/>
      <c r="E28" s="28"/>
      <c r="F28" s="28"/>
      <c r="G28" s="28"/>
      <c r="H28" s="38"/>
    </row>
    <row r="29" ht="16.25" customHeight="1" spans="1:8">
      <c r="A29" s="52" t="s">
        <v>113</v>
      </c>
      <c r="B29" s="55"/>
      <c r="C29" s="28" t="s">
        <v>114</v>
      </c>
      <c r="D29" s="58"/>
      <c r="E29" s="28"/>
      <c r="F29" s="28"/>
      <c r="G29" s="28"/>
      <c r="H29" s="38"/>
    </row>
    <row r="30" ht="16.25" customHeight="1" spans="1:8">
      <c r="A30" s="52" t="s">
        <v>115</v>
      </c>
      <c r="B30" s="55"/>
      <c r="C30" s="28" t="s">
        <v>116</v>
      </c>
      <c r="D30" s="58"/>
      <c r="E30" s="28"/>
      <c r="F30" s="28"/>
      <c r="G30" s="28"/>
      <c r="H30" s="38"/>
    </row>
    <row r="31" ht="16.25" customHeight="1" spans="1:8">
      <c r="A31" s="52" t="s">
        <v>117</v>
      </c>
      <c r="B31" s="55"/>
      <c r="C31" s="28" t="s">
        <v>118</v>
      </c>
      <c r="D31" s="58"/>
      <c r="E31" s="28"/>
      <c r="F31" s="28"/>
      <c r="G31" s="28"/>
      <c r="H31" s="38"/>
    </row>
    <row r="32" ht="16.25" customHeight="1" spans="1:8">
      <c r="A32" s="52" t="s">
        <v>119</v>
      </c>
      <c r="B32" s="55"/>
      <c r="C32" s="28" t="s">
        <v>120</v>
      </c>
      <c r="D32" s="58"/>
      <c r="E32" s="28"/>
      <c r="F32" s="28"/>
      <c r="G32" s="28"/>
      <c r="H32" s="38"/>
    </row>
    <row r="33" ht="16.25" customHeight="1" spans="1:8">
      <c r="A33" s="28"/>
      <c r="B33" s="28"/>
      <c r="C33" s="28" t="s">
        <v>121</v>
      </c>
      <c r="D33" s="58"/>
      <c r="E33" s="28"/>
      <c r="F33" s="28"/>
      <c r="G33" s="28"/>
      <c r="H33" s="28"/>
    </row>
    <row r="34" ht="16.25" customHeight="1" spans="1:8">
      <c r="A34" s="28"/>
      <c r="B34" s="28"/>
      <c r="C34" s="28" t="s">
        <v>122</v>
      </c>
      <c r="D34" s="58"/>
      <c r="E34" s="28"/>
      <c r="F34" s="28"/>
      <c r="G34" s="28"/>
      <c r="H34" s="28"/>
    </row>
    <row r="35" ht="16.25" customHeight="1" spans="1:8">
      <c r="A35" s="28"/>
      <c r="B35" s="28"/>
      <c r="C35" s="28" t="s">
        <v>123</v>
      </c>
      <c r="D35" s="58"/>
      <c r="E35" s="28"/>
      <c r="F35" s="28"/>
      <c r="G35" s="28"/>
      <c r="H35" s="28"/>
    </row>
    <row r="36" ht="16.25" customHeight="1" spans="1:8">
      <c r="A36" s="28"/>
      <c r="B36" s="28"/>
      <c r="C36" s="28"/>
      <c r="D36" s="28"/>
      <c r="E36" s="28"/>
      <c r="F36" s="28"/>
      <c r="G36" s="28"/>
      <c r="H36" s="28"/>
    </row>
    <row r="37" ht="16.25" customHeight="1" spans="1:8">
      <c r="A37" s="52" t="s">
        <v>124</v>
      </c>
      <c r="B37" s="55">
        <f>B32+B31+B30+B29+B28+B23+B22+B21+B20+B24+B6</f>
        <v>1233.4</v>
      </c>
      <c r="C37" s="52" t="s">
        <v>125</v>
      </c>
      <c r="D37" s="55">
        <f>SUM(D6:D36)</f>
        <v>1233.4</v>
      </c>
      <c r="E37" s="52" t="s">
        <v>125</v>
      </c>
      <c r="F37" s="55">
        <f>F21+F10+F6</f>
        <v>1233.4</v>
      </c>
      <c r="G37" s="52" t="s">
        <v>125</v>
      </c>
      <c r="H37" s="55">
        <f>SUM(H6:H36)</f>
        <v>1233.4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zoomScale="130" zoomScaleNormal="130" workbookViewId="0">
      <selection activeCell="D24" sqref="D24"/>
    </sheetView>
  </sheetViews>
  <sheetFormatPr defaultColWidth="10" defaultRowHeight="14.4"/>
  <cols>
    <col min="1" max="1" width="8.71296296296296" customWidth="1"/>
    <col min="2" max="2" width="16.1481481481481" customWidth="1"/>
    <col min="3" max="3" width="8.27777777777778" customWidth="1"/>
    <col min="4" max="25" width="7.69444444444444" customWidth="1"/>
    <col min="26" max="26" width="9.76851851851852" customWidth="1"/>
  </cols>
  <sheetData>
    <row r="1" ht="16.35" customHeight="1" spans="1:25">
      <c r="A1" s="21"/>
    </row>
    <row r="2" ht="33.6" customHeight="1" spans="1:25">
      <c r="A2" s="39" t="s">
        <v>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</row>
    <row r="3" ht="22.4" customHeight="1" spans="1:25">
      <c r="A3" s="23" t="s">
        <v>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4" t="s">
        <v>29</v>
      </c>
      <c r="Y3" s="24"/>
    </row>
    <row r="4" ht="22.4" customHeight="1" spans="1:25">
      <c r="A4" s="53" t="s">
        <v>126</v>
      </c>
      <c r="B4" s="53" t="s">
        <v>127</v>
      </c>
      <c r="C4" s="53" t="s">
        <v>128</v>
      </c>
      <c r="D4" s="53" t="s">
        <v>129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 t="s">
        <v>130</v>
      </c>
      <c r="T4" s="53"/>
      <c r="U4" s="53"/>
      <c r="V4" s="53"/>
      <c r="W4" s="53"/>
      <c r="X4" s="53"/>
      <c r="Y4" s="53"/>
    </row>
    <row r="5" ht="22.4" customHeight="1" spans="1:25">
      <c r="A5" s="53"/>
      <c r="B5" s="53"/>
      <c r="C5" s="53"/>
      <c r="D5" s="53" t="s">
        <v>131</v>
      </c>
      <c r="E5" s="53" t="s">
        <v>132</v>
      </c>
      <c r="F5" s="53" t="s">
        <v>133</v>
      </c>
      <c r="G5" s="53" t="s">
        <v>134</v>
      </c>
      <c r="H5" s="53" t="s">
        <v>135</v>
      </c>
      <c r="I5" s="53" t="s">
        <v>136</v>
      </c>
      <c r="J5" s="53" t="s">
        <v>137</v>
      </c>
      <c r="K5" s="53"/>
      <c r="L5" s="53"/>
      <c r="M5" s="53"/>
      <c r="N5" s="53" t="s">
        <v>138</v>
      </c>
      <c r="O5" s="53" t="s">
        <v>139</v>
      </c>
      <c r="P5" s="53" t="s">
        <v>140</v>
      </c>
      <c r="Q5" s="53" t="s">
        <v>141</v>
      </c>
      <c r="R5" s="53" t="s">
        <v>142</v>
      </c>
      <c r="S5" s="53" t="s">
        <v>131</v>
      </c>
      <c r="T5" s="53" t="s">
        <v>132</v>
      </c>
      <c r="U5" s="53" t="s">
        <v>133</v>
      </c>
      <c r="V5" s="53" t="s">
        <v>134</v>
      </c>
      <c r="W5" s="53" t="s">
        <v>135</v>
      </c>
      <c r="X5" s="53" t="s">
        <v>136</v>
      </c>
      <c r="Y5" s="53" t="s">
        <v>143</v>
      </c>
    </row>
    <row r="6" ht="22.4" customHeight="1" spans="1:25">
      <c r="A6" s="53"/>
      <c r="B6" s="53"/>
      <c r="C6" s="53"/>
      <c r="D6" s="53"/>
      <c r="E6" s="53"/>
      <c r="F6" s="53"/>
      <c r="G6" s="53"/>
      <c r="H6" s="53"/>
      <c r="I6" s="53"/>
      <c r="J6" s="53" t="s">
        <v>144</v>
      </c>
      <c r="K6" s="53" t="s">
        <v>145</v>
      </c>
      <c r="L6" s="53" t="s">
        <v>146</v>
      </c>
      <c r="M6" s="53" t="s">
        <v>135</v>
      </c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</row>
    <row r="7" ht="22.8" customHeight="1" spans="1:25">
      <c r="A7" s="52">
        <v>141001</v>
      </c>
      <c r="B7" s="52" t="s">
        <v>3</v>
      </c>
      <c r="C7" s="76">
        <f>D7+S7</f>
        <v>1233.4</v>
      </c>
      <c r="D7" s="76">
        <f>SUM(E7:R7)</f>
        <v>1233.4</v>
      </c>
      <c r="E7" s="76">
        <v>1233.4</v>
      </c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>
        <f>SUM(T7:Y7)</f>
        <v>0</v>
      </c>
      <c r="T7" s="76"/>
      <c r="U7" s="76"/>
      <c r="V7" s="76"/>
      <c r="W7" s="76"/>
      <c r="X7" s="76"/>
      <c r="Y7" s="76"/>
    </row>
    <row r="8" ht="22.8" customHeight="1" spans="1:25">
      <c r="A8" s="56"/>
      <c r="B8" s="56"/>
      <c r="C8" s="76">
        <f>D8+S8</f>
        <v>0</v>
      </c>
      <c r="D8" s="76">
        <f>SUM(E8:R8)</f>
        <v>0</v>
      </c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>
        <f>SUM(T8:Y8)</f>
        <v>0</v>
      </c>
      <c r="T8" s="76"/>
      <c r="U8" s="76"/>
      <c r="V8" s="76"/>
      <c r="W8" s="76"/>
      <c r="X8" s="76"/>
      <c r="Y8" s="76"/>
    </row>
    <row r="9" ht="22.8" customHeight="1" spans="1:25">
      <c r="A9" s="122"/>
      <c r="B9" s="122"/>
      <c r="C9" s="76">
        <f>D9+S9</f>
        <v>0</v>
      </c>
      <c r="D9" s="76">
        <f>SUM(E9:R9)</f>
        <v>0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76">
        <f>SUM(T9:Y9)</f>
        <v>0</v>
      </c>
      <c r="T9" s="38"/>
      <c r="U9" s="38"/>
      <c r="V9" s="38"/>
      <c r="W9" s="38"/>
      <c r="X9" s="38"/>
      <c r="Y9" s="38"/>
    </row>
    <row r="10" ht="16.35" customHeight="1"/>
    <row r="11" ht="16.35" customHeight="1" spans="1:25">
      <c r="G11" s="21"/>
    </row>
  </sheetData>
  <mergeCells count="27"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zoomScale="115" zoomScaleNormal="115" workbookViewId="0">
      <selection activeCell="F6" sqref="F6:F14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3148148148148" customWidth="1"/>
    <col min="5" max="5" width="15.6481481481481" customWidth="1"/>
    <col min="6" max="10" width="13.1481481481481" customWidth="1"/>
    <col min="11" max="11" width="9.76851851851852" customWidth="1"/>
  </cols>
  <sheetData>
    <row r="1" ht="16.35" customHeight="1" spans="1:10">
      <c r="A1" s="21"/>
    </row>
    <row r="2" ht="31.9" customHeight="1" spans="1:10">
      <c r="A2" s="39" t="s">
        <v>8</v>
      </c>
      <c r="B2" s="39"/>
      <c r="C2" s="39"/>
      <c r="D2" s="39"/>
      <c r="E2" s="39"/>
      <c r="F2" s="39"/>
      <c r="G2" s="39"/>
      <c r="H2" s="39"/>
      <c r="I2" s="39"/>
      <c r="J2" s="39"/>
    </row>
    <row r="3" ht="25" customHeight="1" spans="1:10">
      <c r="A3" s="128" t="s">
        <v>28</v>
      </c>
      <c r="B3" s="128"/>
      <c r="C3" s="128"/>
      <c r="D3" s="128"/>
      <c r="E3" s="128"/>
      <c r="F3" s="128"/>
      <c r="G3" s="128"/>
      <c r="H3" s="128"/>
      <c r="I3" s="128"/>
      <c r="J3" s="24" t="s">
        <v>29</v>
      </c>
    </row>
    <row r="4" ht="27.6" customHeight="1" spans="1:10">
      <c r="A4" s="25" t="s">
        <v>147</v>
      </c>
      <c r="B4" s="25"/>
      <c r="C4" s="25"/>
      <c r="D4" s="25" t="s">
        <v>148</v>
      </c>
      <c r="E4" s="25" t="s">
        <v>128</v>
      </c>
      <c r="F4" s="25" t="s">
        <v>149</v>
      </c>
      <c r="G4" s="25" t="s">
        <v>150</v>
      </c>
      <c r="H4" s="25" t="s">
        <v>151</v>
      </c>
      <c r="I4" s="25" t="s">
        <v>152</v>
      </c>
      <c r="J4" s="25" t="s">
        <v>153</v>
      </c>
    </row>
    <row r="5" ht="25.85" customHeight="1" spans="1:10">
      <c r="A5" s="25" t="s">
        <v>154</v>
      </c>
      <c r="B5" s="25" t="s">
        <v>155</v>
      </c>
      <c r="C5" s="25" t="s">
        <v>156</v>
      </c>
      <c r="D5" s="25"/>
      <c r="E5" s="25"/>
      <c r="F5" s="25"/>
      <c r="G5" s="25"/>
      <c r="H5" s="25"/>
      <c r="I5" s="25"/>
      <c r="J5" s="25"/>
    </row>
    <row r="6" ht="22.8" customHeight="1" spans="1:10">
      <c r="A6" s="73" t="s">
        <v>157</v>
      </c>
      <c r="B6" s="73" t="s">
        <v>158</v>
      </c>
      <c r="C6" s="73" t="s">
        <v>158</v>
      </c>
      <c r="D6" s="73" t="s">
        <v>159</v>
      </c>
      <c r="E6" s="129">
        <f>F6+G6+H6+I6+J6</f>
        <v>66.08</v>
      </c>
      <c r="F6" s="106">
        <v>66.08</v>
      </c>
      <c r="G6" s="106"/>
      <c r="H6" s="106"/>
      <c r="I6" s="25"/>
      <c r="J6" s="25"/>
    </row>
    <row r="7" ht="25" customHeight="1" spans="1:10">
      <c r="A7" s="73" t="s">
        <v>157</v>
      </c>
      <c r="B7" s="73" t="s">
        <v>158</v>
      </c>
      <c r="C7" s="73" t="s">
        <v>160</v>
      </c>
      <c r="D7" s="73" t="s">
        <v>161</v>
      </c>
      <c r="E7" s="129">
        <f t="shared" ref="E7:E15" si="0">F7+G7+H7+I7+J7</f>
        <v>36.67</v>
      </c>
      <c r="F7" s="106">
        <v>36.67</v>
      </c>
      <c r="G7" s="106"/>
      <c r="H7" s="106"/>
      <c r="I7" s="25"/>
      <c r="J7" s="25"/>
    </row>
    <row r="8" ht="25" customHeight="1" spans="1:10">
      <c r="A8" s="73" t="s">
        <v>157</v>
      </c>
      <c r="B8" s="87">
        <v>99</v>
      </c>
      <c r="C8" s="87">
        <v>99</v>
      </c>
      <c r="D8" s="73" t="s">
        <v>162</v>
      </c>
      <c r="E8" s="129">
        <f t="shared" si="0"/>
        <v>2.75</v>
      </c>
      <c r="F8" s="106">
        <v>2.75</v>
      </c>
      <c r="G8" s="130"/>
      <c r="H8" s="130"/>
      <c r="I8" s="25"/>
      <c r="J8" s="25"/>
    </row>
    <row r="9" ht="25" customHeight="1" spans="1:10">
      <c r="A9" s="73" t="s">
        <v>163</v>
      </c>
      <c r="B9" s="73" t="s">
        <v>164</v>
      </c>
      <c r="C9" s="73" t="s">
        <v>165</v>
      </c>
      <c r="D9" s="73" t="s">
        <v>166</v>
      </c>
      <c r="E9" s="129">
        <f t="shared" si="0"/>
        <v>79.58</v>
      </c>
      <c r="F9" s="106">
        <v>79.58</v>
      </c>
      <c r="G9" s="130"/>
      <c r="H9" s="130"/>
      <c r="I9" s="25"/>
      <c r="J9" s="25"/>
    </row>
    <row r="10" ht="25" customHeight="1" spans="1:10">
      <c r="A10" s="73" t="s">
        <v>167</v>
      </c>
      <c r="B10" s="73" t="s">
        <v>168</v>
      </c>
      <c r="C10" s="73" t="s">
        <v>168</v>
      </c>
      <c r="D10" s="73" t="s">
        <v>169</v>
      </c>
      <c r="E10" s="129">
        <f t="shared" si="0"/>
        <v>207.12</v>
      </c>
      <c r="F10" s="106">
        <v>207.12</v>
      </c>
      <c r="G10" s="130"/>
      <c r="H10" s="130"/>
      <c r="I10" s="42"/>
      <c r="J10" s="42"/>
    </row>
    <row r="11" ht="25" customHeight="1" spans="1:10">
      <c r="A11" s="73" t="s">
        <v>167</v>
      </c>
      <c r="B11" s="73" t="s">
        <v>168</v>
      </c>
      <c r="C11" s="73" t="s">
        <v>168</v>
      </c>
      <c r="D11" s="73" t="s">
        <v>170</v>
      </c>
      <c r="E11" s="129">
        <f t="shared" si="0"/>
        <v>160.35</v>
      </c>
      <c r="F11" s="106">
        <v>160.35</v>
      </c>
      <c r="G11" s="130"/>
      <c r="H11" s="130"/>
      <c r="I11" s="131"/>
      <c r="J11" s="131"/>
    </row>
    <row r="12" ht="25" customHeight="1" spans="1:10">
      <c r="A12" s="73" t="s">
        <v>167</v>
      </c>
      <c r="B12" s="73" t="s">
        <v>168</v>
      </c>
      <c r="C12" s="73" t="s">
        <v>168</v>
      </c>
      <c r="D12" s="73" t="s">
        <v>171</v>
      </c>
      <c r="E12" s="129">
        <f t="shared" si="0"/>
        <v>210.61</v>
      </c>
      <c r="F12" s="106">
        <v>210.61</v>
      </c>
      <c r="G12" s="130"/>
      <c r="H12" s="130"/>
      <c r="I12" s="131"/>
      <c r="J12" s="131"/>
    </row>
    <row r="13" ht="25" customHeight="1" spans="1:10">
      <c r="A13" s="73" t="s">
        <v>167</v>
      </c>
      <c r="B13" s="73" t="s">
        <v>168</v>
      </c>
      <c r="C13" s="73" t="s">
        <v>172</v>
      </c>
      <c r="D13" s="73" t="s">
        <v>173</v>
      </c>
      <c r="E13" s="129">
        <f t="shared" si="0"/>
        <v>420.68</v>
      </c>
      <c r="F13" s="106">
        <v>420.68</v>
      </c>
      <c r="G13" s="130"/>
      <c r="H13" s="130"/>
      <c r="I13" s="132"/>
      <c r="J13" s="132"/>
    </row>
    <row r="14" ht="25" customHeight="1" spans="1:10">
      <c r="A14" s="73" t="s">
        <v>174</v>
      </c>
      <c r="B14" s="73" t="s">
        <v>172</v>
      </c>
      <c r="C14" s="73" t="s">
        <v>168</v>
      </c>
      <c r="D14" s="73" t="s">
        <v>175</v>
      </c>
      <c r="E14" s="129">
        <f t="shared" si="0"/>
        <v>49.56</v>
      </c>
      <c r="F14" s="106">
        <v>49.56</v>
      </c>
      <c r="G14" s="130"/>
      <c r="H14" s="133"/>
      <c r="I14" s="127"/>
      <c r="J14" s="127"/>
    </row>
    <row r="15" ht="25" customHeight="1" spans="1:10">
      <c r="A15" s="134"/>
      <c r="B15" s="135"/>
      <c r="C15" s="134"/>
      <c r="D15" s="134" t="s">
        <v>128</v>
      </c>
      <c r="E15" s="129">
        <v>1233.4</v>
      </c>
      <c r="F15" s="106">
        <v>1233.4</v>
      </c>
      <c r="G15" s="130"/>
      <c r="H15" s="136"/>
      <c r="I15" s="91"/>
      <c r="J15" s="91"/>
    </row>
  </sheetData>
  <mergeCells count="10">
    <mergeCell ref="A2:J2"/>
    <mergeCell ref="A3:I3"/>
    <mergeCell ref="A4:C4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zoomScale="130" zoomScaleNormal="130" workbookViewId="0">
      <selection activeCell="I16" sqref="I16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20.0833333333333" customWidth="1"/>
    <col min="5" max="5" width="9.22222222222222" customWidth="1"/>
    <col min="6" max="7" width="7.18518518518519" customWidth="1"/>
    <col min="8" max="9" width="7.77777777777778" customWidth="1"/>
    <col min="10" max="11" width="7.18518518518519" customWidth="1"/>
    <col min="12" max="12" width="6.78703703703704" customWidth="1"/>
    <col min="13" max="15" width="7.18518518518519" customWidth="1"/>
    <col min="16" max="16" width="7.77777777777778" customWidth="1"/>
    <col min="17" max="17" width="7.05555555555556" customWidth="1"/>
    <col min="18" max="19" width="7.18518518518519" customWidth="1"/>
    <col min="20" max="21" width="9.76851851851852" customWidth="1"/>
  </cols>
  <sheetData>
    <row r="1" ht="16.35" customHeight="1" spans="1:19">
      <c r="A1" s="21"/>
    </row>
    <row r="2" ht="42.25" customHeight="1" spans="1:19">
      <c r="A2" s="39" t="s">
        <v>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ht="19.8" customHeight="1" spans="1:19">
      <c r="A3" s="23" t="s">
        <v>176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4" t="s">
        <v>29</v>
      </c>
      <c r="S3" s="24"/>
    </row>
    <row r="4" ht="19.8" customHeight="1" spans="1:19">
      <c r="A4" s="25" t="s">
        <v>147</v>
      </c>
      <c r="B4" s="25"/>
      <c r="C4" s="25"/>
      <c r="D4" s="25" t="s">
        <v>148</v>
      </c>
      <c r="E4" s="53" t="s">
        <v>177</v>
      </c>
      <c r="F4" s="53" t="s">
        <v>178</v>
      </c>
      <c r="G4" s="53" t="s">
        <v>179</v>
      </c>
      <c r="H4" s="53" t="s">
        <v>180</v>
      </c>
      <c r="I4" s="53" t="s">
        <v>181</v>
      </c>
      <c r="J4" s="53" t="s">
        <v>182</v>
      </c>
      <c r="K4" s="53" t="s">
        <v>183</v>
      </c>
      <c r="L4" s="53" t="s">
        <v>184</v>
      </c>
      <c r="M4" s="53" t="s">
        <v>185</v>
      </c>
      <c r="N4" s="53" t="s">
        <v>186</v>
      </c>
      <c r="O4" s="53" t="s">
        <v>187</v>
      </c>
      <c r="P4" s="53" t="s">
        <v>188</v>
      </c>
      <c r="Q4" s="53" t="s">
        <v>189</v>
      </c>
      <c r="R4" s="53" t="s">
        <v>190</v>
      </c>
      <c r="S4" s="53" t="s">
        <v>191</v>
      </c>
    </row>
    <row r="5" ht="20.7" customHeight="1" spans="1:19">
      <c r="A5" s="53" t="s">
        <v>154</v>
      </c>
      <c r="B5" s="53" t="s">
        <v>155</v>
      </c>
      <c r="C5" s="53" t="s">
        <v>156</v>
      </c>
      <c r="D5" s="25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</row>
    <row r="6" ht="20" customHeight="1" spans="1:19">
      <c r="A6" s="73" t="s">
        <v>157</v>
      </c>
      <c r="B6" s="73" t="s">
        <v>158</v>
      </c>
      <c r="C6" s="73" t="s">
        <v>158</v>
      </c>
      <c r="D6" s="73" t="s">
        <v>159</v>
      </c>
      <c r="E6" s="116">
        <f>F6+G6+H6+I6+J6+K6+L6+M6+N6+O6+P6+Q6+R6+S6</f>
        <v>66.08</v>
      </c>
      <c r="F6" s="106">
        <v>66.08</v>
      </c>
      <c r="G6" s="107"/>
      <c r="H6" s="107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</row>
    <row r="7" ht="20" customHeight="1" spans="1:19">
      <c r="A7" s="73" t="s">
        <v>157</v>
      </c>
      <c r="B7" s="73" t="s">
        <v>158</v>
      </c>
      <c r="C7" s="73" t="s">
        <v>160</v>
      </c>
      <c r="D7" s="73" t="s">
        <v>161</v>
      </c>
      <c r="E7" s="116">
        <f t="shared" ref="E7:E15" si="0">F7+G7+H7+I7+J7+K7+L7+M7+N7+O7+P7+Q7+R7+S7</f>
        <v>36.67</v>
      </c>
      <c r="F7" s="106">
        <v>36.67</v>
      </c>
      <c r="G7" s="111"/>
      <c r="H7" s="111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</row>
    <row r="8" ht="20" customHeight="1" spans="1:19">
      <c r="A8" s="73" t="s">
        <v>157</v>
      </c>
      <c r="B8" s="87">
        <v>99</v>
      </c>
      <c r="C8" s="87">
        <v>99</v>
      </c>
      <c r="D8" s="73" t="s">
        <v>162</v>
      </c>
      <c r="E8" s="116">
        <f t="shared" si="0"/>
        <v>2.75</v>
      </c>
      <c r="F8" s="106">
        <v>2.75</v>
      </c>
      <c r="G8" s="111"/>
      <c r="H8" s="111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</row>
    <row r="9" ht="20" customHeight="1" spans="1:19">
      <c r="A9" s="73" t="s">
        <v>163</v>
      </c>
      <c r="B9" s="73" t="s">
        <v>164</v>
      </c>
      <c r="C9" s="73" t="s">
        <v>165</v>
      </c>
      <c r="D9" s="73" t="s">
        <v>166</v>
      </c>
      <c r="E9" s="116">
        <f t="shared" si="0"/>
        <v>79.58</v>
      </c>
      <c r="F9" s="106">
        <v>79.58</v>
      </c>
      <c r="G9" s="111"/>
      <c r="H9" s="111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</row>
    <row r="10" ht="20" customHeight="1" spans="1:19">
      <c r="A10" s="73" t="s">
        <v>167</v>
      </c>
      <c r="B10" s="73" t="s">
        <v>168</v>
      </c>
      <c r="C10" s="73" t="s">
        <v>168</v>
      </c>
      <c r="D10" s="73" t="s">
        <v>169</v>
      </c>
      <c r="E10" s="116">
        <f t="shared" si="0"/>
        <v>207.12</v>
      </c>
      <c r="F10" s="106">
        <v>207.12</v>
      </c>
      <c r="G10" s="111"/>
      <c r="H10" s="111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</row>
    <row r="11" ht="20" customHeight="1" spans="1:19">
      <c r="A11" s="73" t="s">
        <v>167</v>
      </c>
      <c r="B11" s="73" t="s">
        <v>168</v>
      </c>
      <c r="C11" s="73" t="s">
        <v>168</v>
      </c>
      <c r="D11" s="73" t="s">
        <v>170</v>
      </c>
      <c r="E11" s="116">
        <f t="shared" si="0"/>
        <v>160.35</v>
      </c>
      <c r="F11" s="106">
        <v>160.35</v>
      </c>
      <c r="G11" s="111"/>
      <c r="H11" s="111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</row>
    <row r="12" ht="20" customHeight="1" spans="1:19">
      <c r="A12" s="73" t="s">
        <v>167</v>
      </c>
      <c r="B12" s="73" t="s">
        <v>168</v>
      </c>
      <c r="C12" s="73" t="s">
        <v>168</v>
      </c>
      <c r="D12" s="73" t="s">
        <v>171</v>
      </c>
      <c r="E12" s="116">
        <f t="shared" si="0"/>
        <v>210.61</v>
      </c>
      <c r="F12" s="106">
        <v>210.61</v>
      </c>
      <c r="G12" s="111"/>
      <c r="H12" s="111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</row>
    <row r="13" ht="20" customHeight="1" spans="1:19">
      <c r="A13" s="73" t="s">
        <v>167</v>
      </c>
      <c r="B13" s="73" t="s">
        <v>168</v>
      </c>
      <c r="C13" s="73" t="s">
        <v>172</v>
      </c>
      <c r="D13" s="73" t="s">
        <v>173</v>
      </c>
      <c r="E13" s="116">
        <f t="shared" si="0"/>
        <v>420.68</v>
      </c>
      <c r="G13" s="106">
        <v>420.68</v>
      </c>
      <c r="H13" s="111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</row>
    <row r="14" ht="20" customHeight="1" spans="1:19">
      <c r="A14" s="73" t="s">
        <v>174</v>
      </c>
      <c r="B14" s="73" t="s">
        <v>172</v>
      </c>
      <c r="C14" s="73" t="s">
        <v>168</v>
      </c>
      <c r="D14" s="73" t="s">
        <v>175</v>
      </c>
      <c r="E14" s="116">
        <f t="shared" si="0"/>
        <v>49.56</v>
      </c>
      <c r="F14" s="106">
        <v>49.56</v>
      </c>
      <c r="G14" s="113"/>
      <c r="H14" s="113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</row>
    <row r="15" ht="20" customHeight="1" spans="1:19">
      <c r="A15" s="111"/>
      <c r="B15" s="111"/>
      <c r="C15" s="111"/>
      <c r="D15" s="115" t="s">
        <v>128</v>
      </c>
      <c r="E15" s="116">
        <v>1233.4</v>
      </c>
      <c r="F15" s="116">
        <v>812.72</v>
      </c>
      <c r="G15" s="117">
        <v>420.68</v>
      </c>
      <c r="H15" s="117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</row>
  </sheetData>
  <mergeCells count="20">
    <mergeCell ref="A2:S2"/>
    <mergeCell ref="A3:Q3"/>
    <mergeCell ref="R3:S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zoomScale="130" zoomScaleNormal="130" topLeftCell="A3" workbookViewId="0">
      <selection activeCell="G6" sqref="G6:G14"/>
    </sheetView>
  </sheetViews>
  <sheetFormatPr defaultColWidth="10" defaultRowHeight="14.4"/>
  <cols>
    <col min="1" max="2" width="4.06481481481481" customWidth="1"/>
    <col min="3" max="3" width="4.21296296296296" customWidth="1"/>
    <col min="4" max="4" width="15.8796296296296" customWidth="1"/>
    <col min="5" max="5" width="8.9537037037037" customWidth="1"/>
    <col min="6" max="6" width="8.55555555555556" customWidth="1"/>
    <col min="7" max="7" width="6.24074074074074" customWidth="1"/>
    <col min="8" max="15" width="7.18518518518519" customWidth="1"/>
    <col min="16" max="16" width="6.69444444444444" customWidth="1"/>
    <col min="17" max="20" width="7.18518518518519" customWidth="1"/>
    <col min="21" max="22" width="9.76851851851852" customWidth="1"/>
  </cols>
  <sheetData>
    <row r="1" ht="16.35" customHeight="1" spans="1:20">
      <c r="A1" s="21"/>
    </row>
    <row r="2" ht="37.05" customHeight="1" spans="1:20">
      <c r="A2" s="39" t="s">
        <v>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ht="24.15" customHeight="1" spans="1:20">
      <c r="A3" s="23" t="s">
        <v>176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4" t="s">
        <v>29</v>
      </c>
      <c r="T3" s="24"/>
    </row>
    <row r="4" ht="22.4" customHeight="1" spans="1:20">
      <c r="A4" s="53" t="s">
        <v>147</v>
      </c>
      <c r="B4" s="53"/>
      <c r="C4" s="53"/>
      <c r="D4" s="25" t="s">
        <v>148</v>
      </c>
      <c r="E4" s="53" t="s">
        <v>192</v>
      </c>
      <c r="F4" s="53" t="s">
        <v>149</v>
      </c>
      <c r="G4" s="53"/>
      <c r="H4" s="53"/>
      <c r="I4" s="53"/>
      <c r="J4" s="53" t="s">
        <v>150</v>
      </c>
      <c r="K4" s="53"/>
      <c r="L4" s="53"/>
      <c r="M4" s="53"/>
      <c r="N4" s="53"/>
      <c r="O4" s="53"/>
      <c r="P4" s="53"/>
      <c r="Q4" s="53"/>
      <c r="R4" s="53"/>
      <c r="S4" s="53"/>
      <c r="T4" s="53"/>
    </row>
    <row r="5" ht="39.65" customHeight="1" spans="1:20">
      <c r="A5" s="53" t="s">
        <v>154</v>
      </c>
      <c r="B5" s="53" t="s">
        <v>155</v>
      </c>
      <c r="C5" s="53" t="s">
        <v>156</v>
      </c>
      <c r="D5" s="25"/>
      <c r="E5" s="53"/>
      <c r="F5" s="53" t="s">
        <v>128</v>
      </c>
      <c r="G5" s="53" t="s">
        <v>193</v>
      </c>
      <c r="H5" s="53" t="s">
        <v>194</v>
      </c>
      <c r="I5" s="53" t="s">
        <v>186</v>
      </c>
      <c r="J5" s="53" t="s">
        <v>128</v>
      </c>
      <c r="K5" s="53" t="s">
        <v>195</v>
      </c>
      <c r="L5" s="53" t="s">
        <v>196</v>
      </c>
      <c r="M5" s="53" t="s">
        <v>197</v>
      </c>
      <c r="N5" s="53" t="s">
        <v>188</v>
      </c>
      <c r="O5" s="53" t="s">
        <v>198</v>
      </c>
      <c r="P5" s="53" t="s">
        <v>199</v>
      </c>
      <c r="Q5" s="53" t="s">
        <v>200</v>
      </c>
      <c r="R5" s="53" t="s">
        <v>184</v>
      </c>
      <c r="S5" s="53" t="s">
        <v>187</v>
      </c>
      <c r="T5" s="53" t="s">
        <v>191</v>
      </c>
    </row>
    <row r="6" ht="20" customHeight="1" spans="1:20">
      <c r="A6" s="73" t="s">
        <v>157</v>
      </c>
      <c r="B6" s="73" t="s">
        <v>158</v>
      </c>
      <c r="C6" s="73" t="s">
        <v>158</v>
      </c>
      <c r="D6" s="73" t="s">
        <v>159</v>
      </c>
      <c r="E6" s="106">
        <f>F6+J6</f>
        <v>66.08</v>
      </c>
      <c r="F6" s="106">
        <f>G6+H6+I6</f>
        <v>66.08</v>
      </c>
      <c r="G6" s="106">
        <v>66.08</v>
      </c>
      <c r="H6" s="107"/>
      <c r="I6" s="107"/>
      <c r="J6" s="107"/>
      <c r="K6" s="107"/>
      <c r="L6" s="107"/>
      <c r="M6" s="53"/>
      <c r="N6" s="53"/>
      <c r="O6" s="53"/>
      <c r="P6" s="53"/>
      <c r="Q6" s="53"/>
      <c r="R6" s="53"/>
      <c r="S6" s="53"/>
      <c r="T6" s="53"/>
    </row>
    <row r="7" ht="20" customHeight="1" spans="1:20">
      <c r="A7" s="73" t="s">
        <v>157</v>
      </c>
      <c r="B7" s="73" t="s">
        <v>158</v>
      </c>
      <c r="C7" s="73" t="s">
        <v>160</v>
      </c>
      <c r="D7" s="73" t="s">
        <v>161</v>
      </c>
      <c r="E7" s="106">
        <f t="shared" ref="E7:E15" si="0">F7+J7</f>
        <v>36.67</v>
      </c>
      <c r="F7" s="106">
        <f t="shared" ref="F7:F15" si="1">G7+H7+I7</f>
        <v>36.67</v>
      </c>
      <c r="G7" s="106">
        <v>36.67</v>
      </c>
      <c r="H7" s="111"/>
      <c r="I7" s="124"/>
      <c r="J7" s="124"/>
      <c r="K7" s="124"/>
      <c r="L7" s="124"/>
      <c r="M7" s="53"/>
      <c r="N7" s="53"/>
      <c r="O7" s="53"/>
      <c r="P7" s="53"/>
      <c r="Q7" s="53"/>
      <c r="R7" s="53"/>
      <c r="S7" s="53"/>
      <c r="T7" s="53"/>
    </row>
    <row r="8" ht="20" customHeight="1" spans="1:20">
      <c r="A8" s="73" t="s">
        <v>157</v>
      </c>
      <c r="B8" s="87">
        <v>99</v>
      </c>
      <c r="C8" s="87">
        <v>99</v>
      </c>
      <c r="D8" s="73" t="s">
        <v>162</v>
      </c>
      <c r="E8" s="106">
        <f t="shared" si="0"/>
        <v>2.75</v>
      </c>
      <c r="F8" s="106">
        <f t="shared" si="1"/>
        <v>2.75</v>
      </c>
      <c r="G8" s="106">
        <v>2.75</v>
      </c>
      <c r="H8" s="111"/>
      <c r="I8" s="124"/>
      <c r="J8" s="124"/>
      <c r="K8" s="124"/>
      <c r="L8" s="124"/>
      <c r="M8" s="53"/>
      <c r="N8" s="53"/>
      <c r="O8" s="53"/>
      <c r="P8" s="53"/>
      <c r="Q8" s="53"/>
      <c r="R8" s="53"/>
      <c r="S8" s="53"/>
      <c r="T8" s="53"/>
    </row>
    <row r="9" ht="20" customHeight="1" spans="1:20">
      <c r="A9" s="73" t="s">
        <v>163</v>
      </c>
      <c r="B9" s="73" t="s">
        <v>164</v>
      </c>
      <c r="C9" s="73" t="s">
        <v>165</v>
      </c>
      <c r="D9" s="73" t="s">
        <v>166</v>
      </c>
      <c r="E9" s="106">
        <f t="shared" si="0"/>
        <v>79.58</v>
      </c>
      <c r="F9" s="106">
        <f t="shared" si="1"/>
        <v>79.58</v>
      </c>
      <c r="G9" s="106">
        <v>79.58</v>
      </c>
      <c r="H9" s="111"/>
      <c r="I9" s="124"/>
      <c r="J9" s="124"/>
      <c r="K9" s="124"/>
      <c r="L9" s="124"/>
      <c r="M9" s="53"/>
      <c r="N9" s="53"/>
      <c r="O9" s="53"/>
      <c r="P9" s="53"/>
      <c r="Q9" s="53"/>
      <c r="R9" s="53"/>
      <c r="S9" s="53"/>
      <c r="T9" s="53"/>
    </row>
    <row r="10" ht="20" customHeight="1" spans="1:20">
      <c r="A10" s="73" t="s">
        <v>167</v>
      </c>
      <c r="B10" s="73" t="s">
        <v>168</v>
      </c>
      <c r="C10" s="73" t="s">
        <v>168</v>
      </c>
      <c r="D10" s="73" t="s">
        <v>169</v>
      </c>
      <c r="E10" s="106">
        <f t="shared" si="0"/>
        <v>207.12</v>
      </c>
      <c r="F10" s="106">
        <f t="shared" si="1"/>
        <v>207.12</v>
      </c>
      <c r="G10" s="106">
        <v>207.12</v>
      </c>
      <c r="H10" s="111"/>
      <c r="I10" s="124"/>
      <c r="J10" s="124"/>
      <c r="K10" s="124"/>
      <c r="L10" s="124"/>
      <c r="M10" s="53"/>
      <c r="N10" s="53"/>
      <c r="O10" s="53"/>
      <c r="P10" s="53"/>
      <c r="Q10" s="53"/>
      <c r="R10" s="53"/>
      <c r="S10" s="53"/>
      <c r="T10" s="53"/>
    </row>
    <row r="11" ht="20" customHeight="1" spans="1:20">
      <c r="A11" s="73" t="s">
        <v>167</v>
      </c>
      <c r="B11" s="73" t="s">
        <v>168</v>
      </c>
      <c r="C11" s="73" t="s">
        <v>168</v>
      </c>
      <c r="D11" s="73" t="s">
        <v>170</v>
      </c>
      <c r="E11" s="106">
        <f t="shared" si="0"/>
        <v>160.35</v>
      </c>
      <c r="F11" s="106">
        <f t="shared" si="1"/>
        <v>160.35</v>
      </c>
      <c r="G11" s="106">
        <v>160.35</v>
      </c>
      <c r="H11" s="111"/>
      <c r="I11" s="124"/>
      <c r="J11" s="124"/>
      <c r="K11" s="124"/>
      <c r="L11" s="124"/>
      <c r="M11" s="53"/>
      <c r="N11" s="53"/>
      <c r="O11" s="53"/>
      <c r="P11" s="53"/>
      <c r="Q11" s="53"/>
      <c r="R11" s="53"/>
      <c r="S11" s="53"/>
      <c r="T11" s="53"/>
    </row>
    <row r="12" ht="20" customHeight="1" spans="1:20">
      <c r="A12" s="73" t="s">
        <v>167</v>
      </c>
      <c r="B12" s="73" t="s">
        <v>168</v>
      </c>
      <c r="C12" s="73" t="s">
        <v>168</v>
      </c>
      <c r="D12" s="73" t="s">
        <v>171</v>
      </c>
      <c r="E12" s="106">
        <f t="shared" si="0"/>
        <v>210.61</v>
      </c>
      <c r="F12" s="106">
        <f t="shared" si="1"/>
        <v>210.61</v>
      </c>
      <c r="G12" s="106">
        <v>210.61</v>
      </c>
      <c r="H12" s="111"/>
      <c r="I12" s="124"/>
      <c r="J12" s="124"/>
      <c r="K12" s="124"/>
      <c r="L12" s="124"/>
      <c r="M12" s="53"/>
      <c r="N12" s="53"/>
      <c r="O12" s="53"/>
      <c r="P12" s="53"/>
      <c r="Q12" s="53"/>
      <c r="R12" s="53"/>
      <c r="S12" s="53"/>
      <c r="T12" s="53"/>
    </row>
    <row r="13" ht="20" customHeight="1" spans="1:20">
      <c r="A13" s="73" t="s">
        <v>167</v>
      </c>
      <c r="B13" s="73" t="s">
        <v>168</v>
      </c>
      <c r="C13" s="73" t="s">
        <v>172</v>
      </c>
      <c r="D13" s="73" t="s">
        <v>173</v>
      </c>
      <c r="E13" s="106">
        <f t="shared" si="0"/>
        <v>420.68</v>
      </c>
      <c r="F13" s="106">
        <f t="shared" si="1"/>
        <v>420.68</v>
      </c>
      <c r="H13" s="106">
        <v>420.68</v>
      </c>
      <c r="I13" s="124"/>
      <c r="J13" s="124"/>
      <c r="K13" s="124"/>
      <c r="L13" s="124"/>
      <c r="M13" s="53"/>
      <c r="N13" s="53"/>
      <c r="O13" s="53"/>
      <c r="P13" s="53"/>
      <c r="Q13" s="53"/>
      <c r="R13" s="53"/>
      <c r="S13" s="53"/>
      <c r="T13" s="53"/>
    </row>
    <row r="14" ht="20" customHeight="1" spans="1:20">
      <c r="A14" s="73" t="s">
        <v>174</v>
      </c>
      <c r="B14" s="73" t="s">
        <v>172</v>
      </c>
      <c r="C14" s="73" t="s">
        <v>168</v>
      </c>
      <c r="D14" s="73" t="s">
        <v>175</v>
      </c>
      <c r="E14" s="106">
        <f t="shared" si="0"/>
        <v>49.56</v>
      </c>
      <c r="F14" s="106">
        <f t="shared" si="1"/>
        <v>49.56</v>
      </c>
      <c r="G14" s="106">
        <v>49.56</v>
      </c>
      <c r="H14" s="113"/>
      <c r="I14" s="124"/>
      <c r="J14" s="124"/>
      <c r="K14" s="124"/>
      <c r="L14" s="124"/>
      <c r="M14" s="53"/>
      <c r="N14" s="53"/>
      <c r="O14" s="53"/>
      <c r="P14" s="53"/>
      <c r="Q14" s="53"/>
      <c r="R14" s="53"/>
      <c r="S14" s="53"/>
      <c r="T14" s="53"/>
    </row>
    <row r="15" ht="20" customHeight="1" spans="1:20">
      <c r="A15" s="111"/>
      <c r="B15" s="111"/>
      <c r="C15" s="111"/>
      <c r="D15" s="115" t="s">
        <v>128</v>
      </c>
      <c r="E15" s="106">
        <f t="shared" si="0"/>
        <v>1233.4</v>
      </c>
      <c r="F15" s="106">
        <f t="shared" si="1"/>
        <v>1233.4</v>
      </c>
      <c r="G15" s="116">
        <v>812.72</v>
      </c>
      <c r="H15" s="117">
        <v>420.68</v>
      </c>
      <c r="I15" s="124"/>
      <c r="J15" s="124"/>
      <c r="K15" s="124"/>
      <c r="L15" s="124"/>
      <c r="M15" s="55"/>
      <c r="N15" s="55"/>
      <c r="O15" s="55"/>
      <c r="P15" s="55"/>
      <c r="Q15" s="55"/>
      <c r="R15" s="55"/>
      <c r="S15" s="55"/>
      <c r="T15" s="55"/>
    </row>
    <row r="16" ht="20" customHeight="1" spans="1:20">
      <c r="A16" s="52"/>
      <c r="B16" s="52"/>
      <c r="C16" s="52"/>
      <c r="D16" s="56"/>
      <c r="E16" s="76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</row>
    <row r="17" ht="20" customHeight="1" spans="1:20">
      <c r="A17" s="61"/>
      <c r="B17" s="61"/>
      <c r="C17" s="61"/>
      <c r="D17" s="57"/>
      <c r="E17" s="76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</row>
    <row r="18" ht="20" customHeight="1" spans="1:20">
      <c r="A18" s="62"/>
      <c r="B18" s="62"/>
      <c r="C18" s="62"/>
      <c r="D18" s="125"/>
      <c r="E18" s="5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</row>
  </sheetData>
  <mergeCells count="8">
    <mergeCell ref="A2:T2"/>
    <mergeCell ref="A3:R3"/>
    <mergeCell ref="S3:T3"/>
    <mergeCell ref="A4:C4"/>
    <mergeCell ref="F4:I4"/>
    <mergeCell ref="J4:T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opLeftCell="A29" workbookViewId="0">
      <selection activeCell="H26" sqref="H26"/>
    </sheetView>
  </sheetViews>
  <sheetFormatPr defaultColWidth="10" defaultRowHeight="14.4" outlineLevelCol="4"/>
  <cols>
    <col min="1" max="1" width="24.5648148148148" customWidth="1"/>
    <col min="2" max="2" width="16.0092592592593" customWidth="1"/>
    <col min="3" max="4" width="22.25" customWidth="1"/>
    <col min="5" max="5" width="0.12962962962963" customWidth="1"/>
    <col min="6" max="6" width="9.76851851851852" customWidth="1"/>
  </cols>
  <sheetData>
    <row r="1" ht="16.35" customHeight="1" spans="1:5">
      <c r="A1" s="21"/>
    </row>
    <row r="2" ht="31.9" customHeight="1" spans="1:5">
      <c r="A2" s="39" t="s">
        <v>11</v>
      </c>
      <c r="B2" s="39"/>
      <c r="C2" s="39"/>
      <c r="D2" s="39"/>
    </row>
    <row r="3" ht="18.95" customHeight="1" spans="1:5">
      <c r="A3" s="23" t="s">
        <v>176</v>
      </c>
      <c r="B3" s="23"/>
      <c r="C3" s="23"/>
      <c r="D3" s="24" t="s">
        <v>29</v>
      </c>
      <c r="E3" s="21"/>
    </row>
    <row r="4" ht="20.2" customHeight="1" spans="1:5">
      <c r="A4" s="25" t="s">
        <v>30</v>
      </c>
      <c r="B4" s="25"/>
      <c r="C4" s="25" t="s">
        <v>31</v>
      </c>
      <c r="D4" s="25"/>
      <c r="E4" s="41"/>
    </row>
    <row r="5" ht="20.2" customHeight="1" spans="1:5">
      <c r="A5" s="25" t="s">
        <v>32</v>
      </c>
      <c r="B5" s="25" t="s">
        <v>33</v>
      </c>
      <c r="C5" s="25" t="s">
        <v>32</v>
      </c>
      <c r="D5" s="25" t="s">
        <v>33</v>
      </c>
      <c r="E5" s="41"/>
    </row>
    <row r="6" ht="20.2" customHeight="1" spans="1:5">
      <c r="A6" s="52" t="s">
        <v>201</v>
      </c>
      <c r="B6" s="55">
        <f>B7+B10+B11+B12</f>
        <v>1233.4</v>
      </c>
      <c r="C6" s="52" t="s">
        <v>202</v>
      </c>
      <c r="D6" s="76">
        <f>D7+D8+D9+D10+D11+D12+D13+D14+D15+D16+D17+D18+D19+D20+D21+D22+D23+D24+D26+D25+D27+D28+D29+D30+D31+D32+D33+D34+D35+D36</f>
        <v>1233.4</v>
      </c>
      <c r="E6" s="50"/>
    </row>
    <row r="7" ht="20.2" customHeight="1" spans="1:5">
      <c r="A7" s="28" t="s">
        <v>203</v>
      </c>
      <c r="B7" s="38">
        <v>1233.4</v>
      </c>
      <c r="C7" s="28" t="s">
        <v>38</v>
      </c>
      <c r="D7" s="58"/>
      <c r="E7" s="50"/>
    </row>
    <row r="8" ht="20.2" customHeight="1" spans="1:5">
      <c r="A8" s="122" t="s">
        <v>204</v>
      </c>
      <c r="B8" s="38"/>
      <c r="C8" s="28" t="s">
        <v>42</v>
      </c>
      <c r="D8" s="58"/>
      <c r="E8" s="50"/>
    </row>
    <row r="9" ht="31.05" customHeight="1" spans="1:5">
      <c r="A9" s="122" t="s">
        <v>205</v>
      </c>
      <c r="B9" s="38"/>
      <c r="C9" s="28" t="s">
        <v>46</v>
      </c>
      <c r="D9" s="58"/>
      <c r="E9" s="50"/>
    </row>
    <row r="10" ht="20.2" customHeight="1" spans="1:5">
      <c r="A10" s="28" t="s">
        <v>206</v>
      </c>
      <c r="B10" s="38"/>
      <c r="C10" s="28" t="s">
        <v>50</v>
      </c>
      <c r="D10" s="58"/>
      <c r="E10" s="50"/>
    </row>
    <row r="11" ht="20.2" customHeight="1" spans="1:5">
      <c r="A11" s="28" t="s">
        <v>207</v>
      </c>
      <c r="B11" s="38"/>
      <c r="C11" s="28" t="s">
        <v>54</v>
      </c>
      <c r="D11" s="58"/>
      <c r="E11" s="50"/>
    </row>
    <row r="12" ht="20.2" customHeight="1" spans="1:5">
      <c r="A12" s="28" t="s">
        <v>208</v>
      </c>
      <c r="B12" s="38"/>
      <c r="C12" s="28" t="s">
        <v>58</v>
      </c>
      <c r="D12" s="58"/>
      <c r="E12" s="50"/>
    </row>
    <row r="13" ht="20.2" customHeight="1" spans="1:5">
      <c r="A13" s="52" t="s">
        <v>209</v>
      </c>
      <c r="B13" s="55">
        <f>B14+B15+B16+B17</f>
        <v>0</v>
      </c>
      <c r="C13" s="28" t="s">
        <v>62</v>
      </c>
      <c r="D13" s="58"/>
      <c r="E13" s="50"/>
    </row>
    <row r="14" ht="20.2" customHeight="1" spans="1:5">
      <c r="A14" s="28" t="s">
        <v>203</v>
      </c>
      <c r="B14" s="38"/>
      <c r="C14" s="28" t="s">
        <v>66</v>
      </c>
      <c r="D14" s="58">
        <v>105.5</v>
      </c>
      <c r="E14" s="50"/>
    </row>
    <row r="15" ht="20.2" customHeight="1" spans="1:5">
      <c r="A15" s="28" t="s">
        <v>206</v>
      </c>
      <c r="B15" s="38"/>
      <c r="C15" s="28" t="s">
        <v>70</v>
      </c>
      <c r="D15" s="58"/>
      <c r="E15" s="50"/>
    </row>
    <row r="16" ht="20.2" customHeight="1" spans="1:5">
      <c r="A16" s="28" t="s">
        <v>207</v>
      </c>
      <c r="B16" s="38"/>
      <c r="C16" s="28" t="s">
        <v>74</v>
      </c>
      <c r="D16" s="58">
        <v>79.58</v>
      </c>
      <c r="E16" s="50"/>
    </row>
    <row r="17" ht="20.2" customHeight="1" spans="1:5">
      <c r="A17" s="28" t="s">
        <v>208</v>
      </c>
      <c r="B17" s="38"/>
      <c r="C17" s="28" t="s">
        <v>78</v>
      </c>
      <c r="D17" s="58"/>
      <c r="E17" s="50"/>
    </row>
    <row r="18" ht="20.2" customHeight="1" spans="1:5">
      <c r="A18" s="28"/>
      <c r="B18" s="38"/>
      <c r="C18" s="28" t="s">
        <v>82</v>
      </c>
      <c r="D18" s="58">
        <v>998.76</v>
      </c>
      <c r="E18" s="50"/>
    </row>
    <row r="19" ht="20.2" customHeight="1" spans="1:5">
      <c r="A19" s="28"/>
      <c r="B19" s="28"/>
      <c r="C19" s="28" t="s">
        <v>86</v>
      </c>
      <c r="D19" s="58"/>
      <c r="E19" s="50"/>
    </row>
    <row r="20" ht="20.2" customHeight="1" spans="1:5">
      <c r="A20" s="28"/>
      <c r="B20" s="28"/>
      <c r="C20" s="28" t="s">
        <v>90</v>
      </c>
      <c r="D20" s="58"/>
      <c r="E20" s="50"/>
    </row>
    <row r="21" ht="20.2" customHeight="1" spans="1:5">
      <c r="A21" s="28"/>
      <c r="B21" s="28"/>
      <c r="C21" s="28" t="s">
        <v>94</v>
      </c>
      <c r="D21" s="58"/>
      <c r="E21" s="50"/>
    </row>
    <row r="22" ht="20.2" customHeight="1" spans="1:5">
      <c r="A22" s="28"/>
      <c r="B22" s="28"/>
      <c r="C22" s="28" t="s">
        <v>97</v>
      </c>
      <c r="D22" s="58"/>
      <c r="E22" s="50"/>
    </row>
    <row r="23" ht="20.2" customHeight="1" spans="1:5">
      <c r="A23" s="28"/>
      <c r="B23" s="28"/>
      <c r="C23" s="28" t="s">
        <v>100</v>
      </c>
      <c r="D23" s="58"/>
      <c r="E23" s="50"/>
    </row>
    <row r="24" ht="20.2" customHeight="1" spans="1:5">
      <c r="A24" s="28"/>
      <c r="B24" s="28"/>
      <c r="C24" s="28" t="s">
        <v>102</v>
      </c>
      <c r="D24" s="58"/>
      <c r="E24" s="50"/>
    </row>
    <row r="25" ht="20.2" customHeight="1" spans="1:5">
      <c r="A25" s="28"/>
      <c r="B25" s="28"/>
      <c r="C25" s="28" t="s">
        <v>104</v>
      </c>
      <c r="D25" s="58"/>
      <c r="E25" s="50"/>
    </row>
    <row r="26" ht="20.2" customHeight="1" spans="1:5">
      <c r="A26" s="28"/>
      <c r="B26" s="28"/>
      <c r="C26" s="28" t="s">
        <v>106</v>
      </c>
      <c r="D26" s="58">
        <v>49.56</v>
      </c>
      <c r="E26" s="50"/>
    </row>
    <row r="27" ht="20.2" customHeight="1" spans="1:5">
      <c r="A27" s="28"/>
      <c r="B27" s="28"/>
      <c r="C27" s="28" t="s">
        <v>108</v>
      </c>
      <c r="D27" s="58"/>
      <c r="E27" s="50"/>
    </row>
    <row r="28" ht="20.2" customHeight="1" spans="1:5">
      <c r="A28" s="28"/>
      <c r="B28" s="28"/>
      <c r="C28" s="28" t="s">
        <v>110</v>
      </c>
      <c r="D28" s="58"/>
      <c r="E28" s="50"/>
    </row>
    <row r="29" ht="20.2" customHeight="1" spans="1:5">
      <c r="A29" s="28"/>
      <c r="B29" s="28"/>
      <c r="C29" s="28" t="s">
        <v>112</v>
      </c>
      <c r="D29" s="58"/>
      <c r="E29" s="50"/>
    </row>
    <row r="30" ht="20.2" customHeight="1" spans="1:5">
      <c r="A30" s="28"/>
      <c r="B30" s="28"/>
      <c r="C30" s="28" t="s">
        <v>114</v>
      </c>
      <c r="D30" s="58"/>
      <c r="E30" s="50"/>
    </row>
    <row r="31" ht="20.2" customHeight="1" spans="1:5">
      <c r="A31" s="28"/>
      <c r="B31" s="28"/>
      <c r="C31" s="28" t="s">
        <v>116</v>
      </c>
      <c r="D31" s="58"/>
      <c r="E31" s="50"/>
    </row>
    <row r="32" ht="20.2" customHeight="1" spans="1:5">
      <c r="A32" s="28"/>
      <c r="B32" s="28"/>
      <c r="C32" s="28" t="s">
        <v>118</v>
      </c>
      <c r="D32" s="58"/>
      <c r="E32" s="50"/>
    </row>
    <row r="33" ht="20.2" customHeight="1" spans="1:5">
      <c r="A33" s="28"/>
      <c r="B33" s="28"/>
      <c r="C33" s="28" t="s">
        <v>120</v>
      </c>
      <c r="D33" s="58"/>
      <c r="E33" s="50"/>
    </row>
    <row r="34" ht="20.2" customHeight="1" spans="1:5">
      <c r="A34" s="28"/>
      <c r="B34" s="28"/>
      <c r="C34" s="28" t="s">
        <v>121</v>
      </c>
      <c r="D34" s="58"/>
      <c r="E34" s="50"/>
    </row>
    <row r="35" ht="20.2" customHeight="1" spans="1:5">
      <c r="A35" s="28"/>
      <c r="B35" s="28"/>
      <c r="C35" s="28" t="s">
        <v>122</v>
      </c>
      <c r="D35" s="58"/>
      <c r="E35" s="50"/>
    </row>
    <row r="36" ht="20.2" customHeight="1" spans="1:5">
      <c r="A36" s="28"/>
      <c r="B36" s="28"/>
      <c r="C36" s="28" t="s">
        <v>123</v>
      </c>
      <c r="D36" s="58"/>
      <c r="E36" s="50"/>
    </row>
    <row r="37" ht="20.2" customHeight="1" spans="1:5">
      <c r="A37" s="28"/>
      <c r="B37" s="28"/>
      <c r="C37" s="28"/>
      <c r="D37" s="28"/>
      <c r="E37" s="50"/>
    </row>
    <row r="38" ht="20.2" customHeight="1" spans="1:5">
      <c r="A38" s="52"/>
      <c r="B38" s="52"/>
      <c r="C38" s="52" t="s">
        <v>210</v>
      </c>
      <c r="D38" s="55"/>
      <c r="E38" s="123"/>
    </row>
    <row r="39" ht="20.2" customHeight="1" spans="1:5">
      <c r="A39" s="52"/>
      <c r="B39" s="52"/>
      <c r="C39" s="52"/>
      <c r="D39" s="52"/>
      <c r="E39" s="123"/>
    </row>
    <row r="40" ht="20.2" customHeight="1" spans="1:5">
      <c r="A40" s="53" t="s">
        <v>211</v>
      </c>
      <c r="B40" s="55">
        <f>B13+B6</f>
        <v>1233.4</v>
      </c>
      <c r="C40" s="53" t="s">
        <v>212</v>
      </c>
      <c r="D40" s="76">
        <f>D38+D6</f>
        <v>1233.4</v>
      </c>
      <c r="E40" s="123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opLeftCell="A2" workbookViewId="0">
      <selection activeCell="A3" sqref="A3:I3"/>
    </sheetView>
  </sheetViews>
  <sheetFormatPr defaultColWidth="10" defaultRowHeight="14.4"/>
  <cols>
    <col min="1" max="2" width="4.87962962962963" customWidth="1"/>
    <col min="3" max="3" width="5.96296296296296" customWidth="1"/>
    <col min="4" max="5" width="16.4166666666667" customWidth="1"/>
    <col min="6" max="6" width="11.537037037037" customWidth="1"/>
    <col min="7" max="7" width="12.4814814814815" customWidth="1"/>
    <col min="8" max="8" width="10.8611111111111" customWidth="1"/>
    <col min="9" max="9" width="14.6574074074074" customWidth="1"/>
    <col min="10" max="10" width="11.3981481481481" customWidth="1"/>
    <col min="11" max="11" width="19" customWidth="1"/>
    <col min="12" max="12" width="9.76851851851852" customWidth="1"/>
  </cols>
  <sheetData>
    <row r="1" ht="16.35" customHeight="1" spans="1:12">
      <c r="A1" s="21"/>
    </row>
    <row r="2" ht="43.1" customHeight="1" spans="1:12">
      <c r="A2" s="39" t="s">
        <v>12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ht="24.15" customHeight="1" spans="1:12">
      <c r="A3" s="23" t="s">
        <v>176</v>
      </c>
      <c r="B3" s="23"/>
      <c r="C3" s="23"/>
      <c r="D3" s="23"/>
      <c r="E3" s="23"/>
      <c r="F3" s="23"/>
      <c r="G3" s="23"/>
      <c r="H3" s="23"/>
      <c r="I3" s="23"/>
      <c r="J3" s="24" t="s">
        <v>29</v>
      </c>
      <c r="K3" s="24"/>
    </row>
    <row r="4" ht="25" customHeight="1" spans="1:12">
      <c r="A4" s="25" t="s">
        <v>147</v>
      </c>
      <c r="B4" s="25"/>
      <c r="C4" s="25"/>
      <c r="D4" s="25" t="s">
        <v>148</v>
      </c>
      <c r="E4" s="25" t="s">
        <v>128</v>
      </c>
      <c r="F4" s="25" t="s">
        <v>149</v>
      </c>
      <c r="G4" s="25"/>
      <c r="H4" s="25"/>
      <c r="I4" s="25"/>
      <c r="J4" s="25"/>
      <c r="K4" s="25" t="s">
        <v>150</v>
      </c>
    </row>
    <row r="5" ht="20.7" customHeight="1" spans="1:12">
      <c r="A5" s="25"/>
      <c r="B5" s="25"/>
      <c r="C5" s="25"/>
      <c r="D5" s="25"/>
      <c r="E5" s="25"/>
      <c r="F5" s="25" t="s">
        <v>131</v>
      </c>
      <c r="G5" s="25" t="s">
        <v>213</v>
      </c>
      <c r="H5" s="25"/>
      <c r="I5" s="25"/>
      <c r="J5" s="25" t="s">
        <v>214</v>
      </c>
      <c r="K5" s="25"/>
    </row>
    <row r="6" ht="28.45" customHeight="1" spans="1:12">
      <c r="A6" s="25" t="s">
        <v>154</v>
      </c>
      <c r="B6" s="25" t="s">
        <v>155</v>
      </c>
      <c r="C6" s="25" t="s">
        <v>156</v>
      </c>
      <c r="D6" s="25"/>
      <c r="E6" s="25"/>
      <c r="F6" s="25"/>
      <c r="G6" s="25" t="s">
        <v>193</v>
      </c>
      <c r="H6" s="25" t="s">
        <v>215</v>
      </c>
      <c r="I6" s="25" t="s">
        <v>186</v>
      </c>
      <c r="J6" s="25"/>
      <c r="K6" s="25"/>
    </row>
    <row r="7" ht="25" customHeight="1" spans="1:12">
      <c r="A7" s="73" t="s">
        <v>157</v>
      </c>
      <c r="B7" s="73" t="s">
        <v>158</v>
      </c>
      <c r="C7" s="73" t="s">
        <v>158</v>
      </c>
      <c r="D7" s="73" t="s">
        <v>159</v>
      </c>
      <c r="E7" s="106">
        <f>F7+K7</f>
        <v>66.08</v>
      </c>
      <c r="F7" s="106">
        <f>G7+H7+I7+J7</f>
        <v>66.08</v>
      </c>
      <c r="G7" s="106">
        <v>66.08</v>
      </c>
      <c r="H7" s="107"/>
      <c r="I7" s="108"/>
      <c r="J7" s="108"/>
      <c r="K7" s="109"/>
      <c r="L7" s="110"/>
    </row>
    <row r="8" ht="25" customHeight="1" spans="1:12">
      <c r="A8" s="73" t="s">
        <v>157</v>
      </c>
      <c r="B8" s="73" t="s">
        <v>158</v>
      </c>
      <c r="C8" s="73" t="s">
        <v>160</v>
      </c>
      <c r="D8" s="73" t="s">
        <v>161</v>
      </c>
      <c r="E8" s="106">
        <f t="shared" ref="E8:E18" si="0">F8+K8</f>
        <v>36.67</v>
      </c>
      <c r="F8" s="106">
        <f t="shared" ref="F8:F18" si="1">G8+H8+I8+J8</f>
        <v>36.67</v>
      </c>
      <c r="G8" s="106">
        <v>36.67</v>
      </c>
      <c r="H8" s="111"/>
      <c r="I8" s="108"/>
      <c r="J8" s="108"/>
      <c r="K8" s="112"/>
      <c r="L8" s="110"/>
    </row>
    <row r="9" ht="25" customHeight="1" spans="1:12">
      <c r="A9" s="73" t="s">
        <v>157</v>
      </c>
      <c r="B9" s="87">
        <v>99</v>
      </c>
      <c r="C9" s="87">
        <v>99</v>
      </c>
      <c r="D9" s="73" t="s">
        <v>162</v>
      </c>
      <c r="E9" s="106">
        <f t="shared" si="0"/>
        <v>2.75</v>
      </c>
      <c r="F9" s="106">
        <f t="shared" si="1"/>
        <v>2.75</v>
      </c>
      <c r="G9" s="106">
        <v>2.75</v>
      </c>
      <c r="H9" s="111"/>
      <c r="I9" s="108"/>
      <c r="J9" s="108"/>
      <c r="K9" s="112"/>
      <c r="L9" s="110"/>
    </row>
    <row r="10" ht="25" customHeight="1" spans="1:12">
      <c r="A10" s="73" t="s">
        <v>163</v>
      </c>
      <c r="B10" s="73" t="s">
        <v>164</v>
      </c>
      <c r="C10" s="73" t="s">
        <v>165</v>
      </c>
      <c r="D10" s="73" t="s">
        <v>166</v>
      </c>
      <c r="E10" s="106">
        <f t="shared" si="0"/>
        <v>79.58</v>
      </c>
      <c r="F10" s="106">
        <f t="shared" si="1"/>
        <v>79.58</v>
      </c>
      <c r="G10" s="106">
        <v>79.58</v>
      </c>
      <c r="H10" s="111"/>
      <c r="I10" s="108"/>
      <c r="J10" s="108"/>
      <c r="K10" s="112"/>
      <c r="L10" s="110"/>
    </row>
    <row r="11" ht="25" customHeight="1" spans="1:12">
      <c r="A11" s="73" t="s">
        <v>167</v>
      </c>
      <c r="B11" s="73" t="s">
        <v>168</v>
      </c>
      <c r="C11" s="73" t="s">
        <v>168</v>
      </c>
      <c r="D11" s="73" t="s">
        <v>169</v>
      </c>
      <c r="E11" s="106">
        <f t="shared" si="0"/>
        <v>207.12</v>
      </c>
      <c r="F11" s="106">
        <f t="shared" si="1"/>
        <v>207.12</v>
      </c>
      <c r="G11" s="106">
        <v>207.12</v>
      </c>
      <c r="H11" s="111"/>
      <c r="I11" s="108"/>
      <c r="J11" s="108"/>
      <c r="K11" s="112"/>
      <c r="L11" s="110"/>
    </row>
    <row r="12" ht="25" customHeight="1" spans="1:12">
      <c r="A12" s="73" t="s">
        <v>167</v>
      </c>
      <c r="B12" s="73" t="s">
        <v>168</v>
      </c>
      <c r="C12" s="73" t="s">
        <v>168</v>
      </c>
      <c r="D12" s="73" t="s">
        <v>170</v>
      </c>
      <c r="E12" s="106">
        <f t="shared" si="0"/>
        <v>160.35</v>
      </c>
      <c r="F12" s="106">
        <f t="shared" si="1"/>
        <v>160.35</v>
      </c>
      <c r="G12" s="106">
        <v>160.35</v>
      </c>
      <c r="H12" s="111"/>
      <c r="I12" s="108"/>
      <c r="J12" s="108"/>
      <c r="K12" s="112"/>
      <c r="L12" s="110"/>
    </row>
    <row r="13" ht="25" customHeight="1" spans="1:12">
      <c r="A13" s="73" t="s">
        <v>167</v>
      </c>
      <c r="B13" s="73" t="s">
        <v>168</v>
      </c>
      <c r="C13" s="73" t="s">
        <v>168</v>
      </c>
      <c r="D13" s="73" t="s">
        <v>171</v>
      </c>
      <c r="E13" s="106">
        <f t="shared" si="0"/>
        <v>210.61</v>
      </c>
      <c r="F13" s="106">
        <f t="shared" si="1"/>
        <v>210.61</v>
      </c>
      <c r="G13" s="106">
        <v>210.61</v>
      </c>
      <c r="H13" s="111"/>
      <c r="I13" s="108"/>
      <c r="J13" s="108"/>
      <c r="K13" s="112"/>
      <c r="L13" s="110"/>
    </row>
    <row r="14" ht="25" customHeight="1" spans="1:12">
      <c r="A14" s="73" t="s">
        <v>167</v>
      </c>
      <c r="B14" s="73" t="s">
        <v>168</v>
      </c>
      <c r="C14" s="73" t="s">
        <v>172</v>
      </c>
      <c r="D14" s="73" t="s">
        <v>173</v>
      </c>
      <c r="E14" s="106">
        <f t="shared" si="0"/>
        <v>420.68</v>
      </c>
      <c r="F14" s="106">
        <f t="shared" si="1"/>
        <v>420.68</v>
      </c>
      <c r="H14" s="106">
        <v>420.68</v>
      </c>
      <c r="I14" s="108"/>
      <c r="J14" s="108"/>
      <c r="K14" s="112"/>
      <c r="L14" s="110"/>
    </row>
    <row r="15" ht="25" customHeight="1" spans="1:12">
      <c r="A15" s="73" t="s">
        <v>174</v>
      </c>
      <c r="B15" s="73" t="s">
        <v>172</v>
      </c>
      <c r="C15" s="73" t="s">
        <v>168</v>
      </c>
      <c r="D15" s="73" t="s">
        <v>175</v>
      </c>
      <c r="E15" s="106">
        <f t="shared" si="0"/>
        <v>49.56</v>
      </c>
      <c r="F15" s="106">
        <f t="shared" si="1"/>
        <v>49.56</v>
      </c>
      <c r="G15" s="106">
        <v>49.56</v>
      </c>
      <c r="H15" s="113"/>
      <c r="I15" s="108"/>
      <c r="J15" s="108"/>
      <c r="K15" s="112"/>
      <c r="L15" s="110"/>
    </row>
    <row r="16" ht="25" customHeight="1" spans="1:12">
      <c r="A16" s="111"/>
      <c r="B16" s="114"/>
      <c r="C16" s="111"/>
      <c r="D16" s="115" t="s">
        <v>128</v>
      </c>
      <c r="E16" s="106">
        <f t="shared" si="0"/>
        <v>1233.4</v>
      </c>
      <c r="F16" s="106">
        <f t="shared" si="1"/>
        <v>1233.4</v>
      </c>
      <c r="G16" s="116">
        <v>812.72</v>
      </c>
      <c r="H16" s="117">
        <v>420.68</v>
      </c>
      <c r="I16" s="108"/>
      <c r="J16" s="108"/>
      <c r="K16" s="112"/>
      <c r="L16" s="110"/>
    </row>
    <row r="17" ht="25" customHeight="1" spans="1:11">
      <c r="A17" s="48"/>
      <c r="B17" s="48"/>
      <c r="C17" s="48"/>
      <c r="D17" s="118"/>
      <c r="E17" s="106">
        <f t="shared" si="0"/>
        <v>0</v>
      </c>
      <c r="F17" s="106">
        <f t="shared" si="1"/>
        <v>0</v>
      </c>
      <c r="G17" s="43"/>
      <c r="H17" s="43"/>
      <c r="I17" s="43"/>
      <c r="J17" s="43"/>
      <c r="K17" s="119"/>
    </row>
    <row r="18" ht="25" customHeight="1" spans="1:11">
      <c r="A18" s="120"/>
      <c r="B18" s="120"/>
      <c r="C18" s="120"/>
      <c r="D18" s="48"/>
      <c r="E18" s="106">
        <f t="shared" si="0"/>
        <v>0</v>
      </c>
      <c r="F18" s="106">
        <f t="shared" si="1"/>
        <v>0</v>
      </c>
      <c r="G18" s="121"/>
      <c r="H18" s="121"/>
      <c r="I18" s="121"/>
      <c r="J18" s="121"/>
      <c r="K18" s="121"/>
    </row>
  </sheetData>
  <mergeCells count="11">
    <mergeCell ref="A2:K2"/>
    <mergeCell ref="A3:I3"/>
    <mergeCell ref="J3:K3"/>
    <mergeCell ref="F4:J4"/>
    <mergeCell ref="G5:I5"/>
    <mergeCell ref="D4:D6"/>
    <mergeCell ref="E4:E6"/>
    <mergeCell ref="F5:F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  收支总表</vt:lpstr>
      <vt:lpstr>2  收入总表</vt:lpstr>
      <vt:lpstr>3  支出总表</vt:lpstr>
      <vt:lpstr>4  支出分类汇总表(政府预算)</vt:lpstr>
      <vt:lpstr>5  支出分类汇总表（部门预算）</vt:lpstr>
      <vt:lpstr>6  财政拨款收支总表</vt:lpstr>
      <vt:lpstr>7  一般公共预算支出表</vt:lpstr>
      <vt:lpstr>8  工资福利(政府预算)</vt:lpstr>
      <vt:lpstr>9工资福利（部门预算）</vt:lpstr>
      <vt:lpstr>10  个人和家庭(政府预算)</vt:lpstr>
      <vt:lpstr>11  个人和家庭（部门预算）</vt:lpstr>
      <vt:lpstr>12  商品服务(政府预算)</vt:lpstr>
      <vt:lpstr>13  商品服务（部门预算）</vt:lpstr>
      <vt:lpstr>14  三公经费</vt:lpstr>
      <vt:lpstr>15  政府性基金</vt:lpstr>
      <vt:lpstr>16  政府性基金(政府预算)</vt:lpstr>
      <vt:lpstr>17  政府性基金（部门预算）</vt:lpstr>
      <vt:lpstr>18  国有资本经营预算</vt:lpstr>
      <vt:lpstr>19  财政专户管理资金</vt:lpstr>
      <vt:lpstr>20  专项清单</vt:lpstr>
      <vt:lpstr>21  项目支出绩效目标表</vt:lpstr>
      <vt:lpstr>22  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Vivi麻麻</cp:lastModifiedBy>
  <dcterms:created xsi:type="dcterms:W3CDTF">2022-04-15T14:41:00Z</dcterms:created>
  <dcterms:modified xsi:type="dcterms:W3CDTF">2026-06-16T10:42:21Z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AEEBACA3DF744CD386D1075BCBDA8B8D_13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